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2.xml" ContentType="application/vnd.ms-excel.person+xml"/>
  <Override PartName="/xl/persons/person7.xml" ContentType="application/vnd.ms-excel.person+xml"/>
  <Override PartName="/xl/persons/person1.xml" ContentType="application/vnd.ms-excel.person+xml"/>
  <Override PartName="/xl/persons/person6.xml" ContentType="application/vnd.ms-excel.person+xml"/>
  <Override PartName="/xl/persons/person4.xml" ContentType="application/vnd.ms-excel.person+xml"/>
  <Override PartName="/xl/persons/person8.xml" ContentType="application/vnd.ms-excel.person+xml"/>
  <Override PartName="/xl/persons/person0.xml" ContentType="application/vnd.ms-excel.person+xml"/>
  <Override PartName="/xl/persons/person3.xml" ContentType="application/vnd.ms-excel.person+xml"/>
  <Override PartName="/xl/persons/person9.xml" ContentType="application/vnd.ms-excel.person+xml"/>
  <Override PartName="/xl/persons/person5.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niversitysystemnh-my.sharepoint.com/personal/mrs2_usnh_edu/Documents/Desktop/Crop Loss Program/"/>
    </mc:Choice>
  </mc:AlternateContent>
  <xr:revisionPtr revIDLastSave="5" documentId="8_{875AA3EA-D323-4523-996A-14E87DA9DEA0}" xr6:coauthVersionLast="47" xr6:coauthVersionMax="47" xr10:uidLastSave="{5727383A-36A3-4653-AE74-30E85ADC58D2}"/>
  <workbookProtection workbookAlgorithmName="SHA-512" workbookHashValue="1voTIXyfPbjKj81I54JqThNN3iajxQAAUbfktC2gjFnwASbIgjjplBOPu/G6m5tqRR9koUHtngRuEuNcRSYITA==" workbookSaltValue="CnS27eWSR/t1fFv1F1SUEA==" workbookSpinCount="100000" lockStructure="1"/>
  <bookViews>
    <workbookView xWindow="-28920" yWindow="-120" windowWidth="29040" windowHeight="15840" xr2:uid="{00000000-000D-0000-FFFF-FFFF00000000}"/>
  </bookViews>
  <sheets>
    <sheet name="Farm Data Form" sheetId="13" r:id="rId1"/>
    <sheet name="Crop Loss Payment Estimate" sheetId="14" state="hidden" r:id="rId2"/>
  </sheets>
  <definedNames>
    <definedName name="_xlnm.Print_Area" localSheetId="1">'Crop Loss Payment Estimate'!$B$2:$K$114</definedName>
    <definedName name="_xlnm.Print_Area" localSheetId="0">'Farm Data Form'!$B$2:$K$168</definedName>
    <definedName name="_xlnm.Print_Titles" localSheetId="1">'Crop Loss Payment Estimate'!$2:$2</definedName>
    <definedName name="_xlnm.Print_Titles" localSheetId="0">'Farm Data Form'!$2:$2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8" i="14" l="1"/>
  <c r="K52" i="14"/>
  <c r="K51" i="14"/>
  <c r="J52" i="14"/>
  <c r="J51" i="14"/>
  <c r="E52" i="14"/>
  <c r="E51" i="14"/>
  <c r="H67" i="14"/>
  <c r="E36" i="14"/>
  <c r="E37" i="14"/>
  <c r="E38" i="14"/>
  <c r="E39" i="14"/>
  <c r="E35" i="14"/>
  <c r="E29" i="14"/>
  <c r="E30" i="14"/>
  <c r="E31" i="14"/>
  <c r="E32" i="14"/>
  <c r="E28" i="14"/>
  <c r="J92" i="14"/>
  <c r="K5" i="14"/>
  <c r="J29" i="14"/>
  <c r="J30" i="14"/>
  <c r="J31" i="14"/>
  <c r="J32" i="14"/>
  <c r="J46" i="14" s="1"/>
  <c r="J28" i="14"/>
  <c r="J36" i="14"/>
  <c r="J43" i="14" s="1"/>
  <c r="J37" i="14"/>
  <c r="J38" i="14"/>
  <c r="J39" i="14"/>
  <c r="J35" i="14"/>
  <c r="I52" i="14"/>
  <c r="I51" i="14"/>
  <c r="G52" i="14"/>
  <c r="G51" i="14"/>
  <c r="J102" i="14"/>
  <c r="C47" i="13"/>
  <c r="C48" i="13"/>
  <c r="C49" i="13"/>
  <c r="C38" i="14" s="1"/>
  <c r="C50" i="13"/>
  <c r="C46" i="13"/>
  <c r="D60" i="14"/>
  <c r="E9" i="14"/>
  <c r="J2" i="14"/>
  <c r="J23" i="14"/>
  <c r="H23" i="14"/>
  <c r="G23" i="14"/>
  <c r="F23" i="14"/>
  <c r="E5" i="14"/>
  <c r="C52" i="14"/>
  <c r="C79" i="14" s="1"/>
  <c r="C51" i="14"/>
  <c r="C78" i="14" s="1"/>
  <c r="C37" i="14"/>
  <c r="J15" i="14"/>
  <c r="J14" i="14"/>
  <c r="J12" i="14"/>
  <c r="J13" i="14"/>
  <c r="H68" i="14" s="1"/>
  <c r="J21" i="14"/>
  <c r="H66" i="14" s="1"/>
  <c r="I66" i="14" s="1"/>
  <c r="J22" i="14"/>
  <c r="H95" i="14" s="1"/>
  <c r="J20" i="14"/>
  <c r="H65" i="14" s="1"/>
  <c r="I65" i="14" s="1"/>
  <c r="F52" i="14"/>
  <c r="H52" i="14" s="1"/>
  <c r="F51" i="14"/>
  <c r="J44" i="14"/>
  <c r="J45" i="14"/>
  <c r="F36" i="14"/>
  <c r="F43" i="14" s="1"/>
  <c r="G36" i="14"/>
  <c r="G43" i="14" s="1"/>
  <c r="H36" i="14"/>
  <c r="H43" i="14" s="1"/>
  <c r="F37" i="14"/>
  <c r="F44" i="14" s="1"/>
  <c r="G37" i="14"/>
  <c r="G44" i="14" s="1"/>
  <c r="H37" i="14"/>
  <c r="H44" i="14" s="1"/>
  <c r="F38" i="14"/>
  <c r="F45" i="14" s="1"/>
  <c r="G38" i="14"/>
  <c r="G45" i="14" s="1"/>
  <c r="H38" i="14"/>
  <c r="H45" i="14" s="1"/>
  <c r="F39" i="14"/>
  <c r="F46" i="14" s="1"/>
  <c r="G39" i="14"/>
  <c r="G46" i="14" s="1"/>
  <c r="H39" i="14"/>
  <c r="H46" i="14" s="1"/>
  <c r="G35" i="14"/>
  <c r="H35" i="14"/>
  <c r="F35" i="14"/>
  <c r="H29" i="14"/>
  <c r="H30" i="14"/>
  <c r="H31" i="14"/>
  <c r="H32" i="14"/>
  <c r="H28" i="14"/>
  <c r="G29" i="14"/>
  <c r="G30" i="14"/>
  <c r="G31" i="14"/>
  <c r="G32" i="14"/>
  <c r="G28" i="14"/>
  <c r="F30" i="14"/>
  <c r="F29" i="14"/>
  <c r="F31" i="14"/>
  <c r="F32" i="14"/>
  <c r="F28" i="14"/>
  <c r="C29" i="14"/>
  <c r="C30" i="14"/>
  <c r="C75" i="14" s="1"/>
  <c r="C31" i="14"/>
  <c r="C76" i="14" s="1"/>
  <c r="C32" i="14"/>
  <c r="C77" i="14" s="1"/>
  <c r="C28" i="14"/>
  <c r="H13" i="14"/>
  <c r="F68" i="14" s="1"/>
  <c r="H14" i="14"/>
  <c r="H15" i="14"/>
  <c r="G13" i="14"/>
  <c r="G14" i="14"/>
  <c r="G15" i="14"/>
  <c r="G20" i="14"/>
  <c r="H20" i="14"/>
  <c r="F69" i="14" s="1"/>
  <c r="G21" i="14"/>
  <c r="H21" i="14"/>
  <c r="F66" i="14" s="1"/>
  <c r="G22" i="14"/>
  <c r="H22" i="14"/>
  <c r="F21" i="14"/>
  <c r="F22" i="14"/>
  <c r="F20" i="14"/>
  <c r="F13" i="14"/>
  <c r="F14" i="14"/>
  <c r="F15" i="14"/>
  <c r="G12" i="14"/>
  <c r="H12" i="14"/>
  <c r="F67" i="14" s="1"/>
  <c r="F12" i="14"/>
  <c r="C39" i="14"/>
  <c r="C36" i="14"/>
  <c r="J104" i="14" l="1"/>
  <c r="J105" i="14"/>
  <c r="G16" i="14"/>
  <c r="F16" i="14"/>
  <c r="H16" i="14"/>
  <c r="J16" i="14"/>
  <c r="H99" i="14" s="1"/>
  <c r="I23" i="14"/>
  <c r="I94" i="14"/>
  <c r="I90" i="14"/>
  <c r="G69" i="14"/>
  <c r="G42" i="14"/>
  <c r="C46" i="14"/>
  <c r="H42" i="14"/>
  <c r="F42" i="14"/>
  <c r="J42" i="14"/>
  <c r="H51" i="14"/>
  <c r="F65" i="14"/>
  <c r="C45" i="14"/>
  <c r="C44" i="14"/>
  <c r="I15" i="14"/>
  <c r="C43" i="14"/>
  <c r="I14" i="14"/>
  <c r="I13" i="14"/>
  <c r="C73" i="14"/>
  <c r="I12" i="14"/>
  <c r="C74" i="14"/>
  <c r="I22" i="14"/>
  <c r="H96" i="14" s="1"/>
  <c r="I97" i="14" s="1"/>
  <c r="I38" i="14"/>
  <c r="K38" i="14" s="1"/>
  <c r="I36" i="14"/>
  <c r="K36" i="14" s="1"/>
  <c r="I28" i="14"/>
  <c r="K28" i="14" s="1"/>
  <c r="I21" i="14"/>
  <c r="G66" i="14" s="1"/>
  <c r="I30" i="14"/>
  <c r="K30" i="14" s="1"/>
  <c r="I37" i="14"/>
  <c r="K37" i="14" s="1"/>
  <c r="I20" i="14"/>
  <c r="G65" i="14" s="1"/>
  <c r="I31" i="14"/>
  <c r="K31" i="14" s="1"/>
  <c r="I35" i="14"/>
  <c r="I39" i="14"/>
  <c r="K39" i="14" s="1"/>
  <c r="I29" i="14"/>
  <c r="K29" i="14" s="1"/>
  <c r="I32" i="14"/>
  <c r="K32" i="14" s="1"/>
  <c r="G67" i="14" l="1"/>
  <c r="I100" i="14"/>
  <c r="I16" i="14"/>
  <c r="I44" i="14"/>
  <c r="K44" i="14" s="1"/>
  <c r="H75" i="14" s="1"/>
  <c r="G75" i="14"/>
  <c r="I46" i="14"/>
  <c r="G77" i="14"/>
  <c r="F75" i="14"/>
  <c r="I43" i="14"/>
  <c r="G74" i="14"/>
  <c r="I45" i="14"/>
  <c r="G76" i="14"/>
  <c r="I42" i="14"/>
  <c r="K35" i="14"/>
  <c r="G73" i="14" s="1"/>
  <c r="F73" i="14"/>
  <c r="G68" i="14"/>
  <c r="I68" i="14" s="1"/>
  <c r="I67" i="14"/>
  <c r="F78" i="14"/>
  <c r="F79" i="14"/>
  <c r="F76" i="14"/>
  <c r="F77" i="14"/>
  <c r="F74" i="14"/>
  <c r="K42" i="14" l="1"/>
  <c r="H73" i="14" s="1"/>
  <c r="K43" i="14"/>
  <c r="H74" i="14" s="1"/>
  <c r="K45" i="14"/>
  <c r="H76" i="14" s="1"/>
  <c r="K46" i="14"/>
  <c r="H77" i="14" s="1"/>
  <c r="C35" i="14" l="1"/>
  <c r="C42" i="14" s="1"/>
</calcChain>
</file>

<file path=xl/sharedStrings.xml><?xml version="1.0" encoding="utf-8"?>
<sst xmlns="http://schemas.openxmlformats.org/spreadsheetml/2006/main" count="233" uniqueCount="191">
  <si>
    <t>Gross farm revenue</t>
  </si>
  <si>
    <t>Farm size:</t>
  </si>
  <si>
    <t>Phone</t>
  </si>
  <si>
    <t>B. General Farm Information:</t>
  </si>
  <si>
    <t>C. Crop Losses in 2023:</t>
  </si>
  <si>
    <t>Zip Code</t>
  </si>
  <si>
    <t>Actual 2023 Harvested Yield</t>
  </si>
  <si>
    <t>Yield 2023</t>
  </si>
  <si>
    <t>Total Harvested Yield by Year</t>
  </si>
  <si>
    <t>Farm returns and adjustments:</t>
  </si>
  <si>
    <t>Expected 2023 Yield</t>
  </si>
  <si>
    <t>Name</t>
  </si>
  <si>
    <t>A. Applicant:</t>
  </si>
  <si>
    <t>Total Harvested</t>
  </si>
  <si>
    <t>compensation/wages paid to owner-operators</t>
  </si>
  <si>
    <t>Crop</t>
  </si>
  <si>
    <t xml:space="preserve"> Email</t>
  </si>
  <si>
    <t>Address (line 1)</t>
  </si>
  <si>
    <t>Address (line 2)</t>
  </si>
  <si>
    <t>Harvest (Yield) Units</t>
  </si>
  <si>
    <t>Total Area in Production by Year</t>
  </si>
  <si>
    <t>11a.</t>
  </si>
  <si>
    <t>12a.</t>
  </si>
  <si>
    <t>13a.</t>
  </si>
  <si>
    <t>14a.</t>
  </si>
  <si>
    <t>15a.</t>
  </si>
  <si>
    <t>11b.</t>
  </si>
  <si>
    <t>12b.</t>
  </si>
  <si>
    <t>13b.</t>
  </si>
  <si>
    <t>14b.</t>
  </si>
  <si>
    <t>15b.</t>
  </si>
  <si>
    <t>17.</t>
  </si>
  <si>
    <t xml:space="preserve"> 2. Total acres of all crops planted</t>
  </si>
  <si>
    <t xml:space="preserve"> 4. Average number of adult dairy/breeding livestock</t>
  </si>
  <si>
    <t xml:space="preserve"> 5. Total number of market livestock sold</t>
  </si>
  <si>
    <t xml:space="preserve"> 7. Gross farm revenue</t>
  </si>
  <si>
    <t xml:space="preserve"> 8. Net farm profit </t>
  </si>
  <si>
    <t xml:space="preserve"> 9. Farm depreciation expense</t>
  </si>
  <si>
    <t>1.</t>
  </si>
  <si>
    <t>IRS filing status</t>
  </si>
  <si>
    <t>2.</t>
  </si>
  <si>
    <t>Crop acreage</t>
  </si>
  <si>
    <t>Enter total acres of cropland planted, include owned and rented land.</t>
  </si>
  <si>
    <t>3.</t>
  </si>
  <si>
    <t>Estimate total square feet of production area in greenhouses and high tunnels.</t>
  </si>
  <si>
    <t>4.</t>
  </si>
  <si>
    <t>Dairy/breeding animals</t>
  </si>
  <si>
    <t>5.</t>
  </si>
  <si>
    <t>Market livestock sold</t>
  </si>
  <si>
    <t>6.</t>
  </si>
  <si>
    <t>Line Number(s):</t>
  </si>
  <si>
    <t>7.</t>
  </si>
  <si>
    <t>8.</t>
  </si>
  <si>
    <t>Net farm profit</t>
  </si>
  <si>
    <t>9.</t>
  </si>
  <si>
    <t>Farm depreciation expense</t>
  </si>
  <si>
    <t>10.</t>
  </si>
  <si>
    <t>Compensation/wages paid to corporate owner-operators</t>
  </si>
  <si>
    <t>area in production</t>
  </si>
  <si>
    <t>yields</t>
  </si>
  <si>
    <t>Number of owner-operators of partnership or corporation</t>
  </si>
  <si>
    <t>Farm Size:</t>
  </si>
  <si>
    <t>Farm Returns and Adjustments:</t>
  </si>
  <si>
    <t>without prior harvests</t>
  </si>
  <si>
    <t xml:space="preserve">Principle crops - total harvested yield </t>
  </si>
  <si>
    <t xml:space="preserve"> 8. Net farm profit</t>
  </si>
  <si>
    <t xml:space="preserve"> 9. Depreciation expense</t>
  </si>
  <si>
    <t xml:space="preserve"> 2. Total crop acreage</t>
  </si>
  <si>
    <t xml:space="preserve"> 3. Covered square feet of production area</t>
  </si>
  <si>
    <t xml:space="preserve"> 4. Avg. number of dairy/breeding animals</t>
  </si>
  <si>
    <t xml:space="preserve"> 5. Number of market livestock sold</t>
  </si>
  <si>
    <t xml:space="preserve"> 6. Number of owner-operators</t>
  </si>
  <si>
    <t>11c.</t>
  </si>
  <si>
    <t>12c.</t>
  </si>
  <si>
    <t>13c.</t>
  </si>
  <si>
    <t>14c.</t>
  </si>
  <si>
    <t>15c.</t>
  </si>
  <si>
    <t>2023 vs.</t>
  </si>
  <si>
    <t>Perenial crops, no yields in 2020-2022</t>
  </si>
  <si>
    <t>Expected</t>
  </si>
  <si>
    <t>2023 Yield</t>
  </si>
  <si>
    <t xml:space="preserve">Actual </t>
  </si>
  <si>
    <t>Actual vs</t>
  </si>
  <si>
    <t>Harvest Loss</t>
  </si>
  <si>
    <r>
      <t>Acres or Ft</t>
    </r>
    <r>
      <rPr>
        <b/>
        <vertAlign val="superscript"/>
        <sz val="11"/>
        <rFont val="Calibri"/>
        <family val="2"/>
        <scheme val="minor"/>
      </rPr>
      <t>2</t>
    </r>
  </si>
  <si>
    <t>NA</t>
  </si>
  <si>
    <t>16.</t>
  </si>
  <si>
    <t>If applicable, enter information for one or two principle, perenial crops planted prior to 2023 with no harvestable yields in 2020, 2021 or 2022; but, with a 30% or greater loss in expected 2023 yields due to weather conditions.</t>
  </si>
  <si>
    <t xml:space="preserve"> 1. Federal Tax Filing: </t>
  </si>
  <si>
    <t>Principle crops - acres or square feet in production</t>
  </si>
  <si>
    <t>Principle crops - harvested yield per acre or square foot</t>
  </si>
  <si>
    <t>enter the number of owner-operators</t>
  </si>
  <si>
    <t>D. Program Qualification Tests:</t>
  </si>
  <si>
    <t xml:space="preserve"> 11a-15a. Principle crop losses,</t>
  </si>
  <si>
    <t>B. General Farm Information Review:</t>
  </si>
  <si>
    <t>C. Crop Loss Review:</t>
  </si>
  <si>
    <t>2020-2022</t>
  </si>
  <si>
    <t>Average</t>
  </si>
  <si>
    <t>Farm ID Number:</t>
  </si>
  <si>
    <t>Total crop acres</t>
  </si>
  <si>
    <t xml:space="preserve"> 18. With your application, please provide the relevant IRS tax forms used to derive and report net farm income to the IRS </t>
  </si>
  <si>
    <t>18.</t>
  </si>
  <si>
    <t>19.</t>
  </si>
  <si>
    <t>D. Tax Forms and Additional Information:</t>
  </si>
  <si>
    <t>E. Guidance on Farm Information Requested in Sections B, C and D:</t>
  </si>
  <si>
    <t>2020-2023 IRS tax forms</t>
  </si>
  <si>
    <t>Additional information</t>
  </si>
  <si>
    <t>Number of years reporting</t>
  </si>
  <si>
    <t>Estimate the approximate average number of adult dairy livestock or breeding animals on the farm over the year. Do not count youngstock intended for dairy or breeding purposes which have not yet become part of the breeding herd.</t>
  </si>
  <si>
    <t>If you raised animals for sale, enter the total number of market livestock sold. Do not include sales of animals from the breeding herd.</t>
  </si>
  <si>
    <t>Date:</t>
  </si>
  <si>
    <t>Enter the actual compensation and wages paid to owner-operators of a corporation and reported on the IRS corporate tax returns. It is recommended you consult with your tax adviser as needed.</t>
  </si>
  <si>
    <t xml:space="preserve"> 3. Total square feet of greenhouse production area </t>
  </si>
  <si>
    <t xml:space="preserve"> 6. For farms filing IRS partnership or corporate returns, </t>
  </si>
  <si>
    <t xml:space="preserve"> 11b-15b. Principle crop losses,</t>
  </si>
  <si>
    <t xml:space="preserve">10. For farms filing IRS corporate returns, enter </t>
  </si>
  <si>
    <t>Identify crop(s) and units used to measure harvest; enter total harvested yield for at least one and up to five principle crops which had a significant yield loss (reduction of 30% or more) in 2023 due to weather conditions.</t>
  </si>
  <si>
    <t>For crop(s) listed above, identify the best measurement for production area (either acres or square feet) and provide the total number of acres or total square feet in production for each of the four years.</t>
  </si>
  <si>
    <t>Greenhouse production area</t>
  </si>
  <si>
    <t>For principle crops identifed in 11a-15a, estimate the area in production using either acres or square feet for each of the four years. Be certain lines 11b through 15b correspond to the crop and yield data reported in 11a through 15a.</t>
  </si>
  <si>
    <r>
      <t xml:space="preserve">Depreciation expense is shown on </t>
    </r>
    <r>
      <rPr>
        <b/>
        <sz val="11"/>
        <color theme="1"/>
        <rFont val="Calibri"/>
        <family val="2"/>
        <scheme val="minor"/>
      </rPr>
      <t xml:space="preserve">Part II: line 14 </t>
    </r>
    <r>
      <rPr>
        <b/>
        <i/>
        <sz val="11"/>
        <color theme="1"/>
        <rFont val="Calibri"/>
        <family val="2"/>
        <scheme val="minor"/>
      </rPr>
      <t xml:space="preserve">Depreciation and section 179 expense </t>
    </r>
    <r>
      <rPr>
        <sz val="11"/>
        <color theme="1"/>
        <rFont val="Calibri"/>
        <family val="2"/>
        <scheme val="minor"/>
      </rPr>
      <t>of the IRS Schedule F (Form 1040)</t>
    </r>
    <r>
      <rPr>
        <b/>
        <i/>
        <sz val="11"/>
        <color theme="1"/>
        <rFont val="Calibri"/>
        <family val="2"/>
        <scheme val="minor"/>
      </rPr>
      <t>.</t>
    </r>
    <r>
      <rPr>
        <sz val="11"/>
        <color theme="1"/>
        <rFont val="Calibri"/>
        <family val="2"/>
        <scheme val="minor"/>
      </rPr>
      <t>Partnership and corporate filers are advised to consult their tax preparer.</t>
    </r>
  </si>
  <si>
    <t xml:space="preserve"> 16-17. Perenial crop losses</t>
  </si>
  <si>
    <t xml:space="preserve"> 19. In the following box, provide any additional information that supports your farm meeting eligibility requirements for this </t>
  </si>
  <si>
    <t>program or otherwise supports your request for funds.</t>
  </si>
  <si>
    <r>
      <t xml:space="preserve">Reviewer completes </t>
    </r>
    <r>
      <rPr>
        <b/>
        <i/>
        <sz val="12"/>
        <color theme="4" tint="-0.249977111117893"/>
        <rFont val="Calibri"/>
        <family val="2"/>
        <scheme val="minor"/>
      </rPr>
      <t>blue shaded cells</t>
    </r>
    <r>
      <rPr>
        <b/>
        <sz val="12"/>
        <color theme="4" tint="-0.249977111117893"/>
        <rFont val="Calibri"/>
        <family val="2"/>
        <scheme val="minor"/>
      </rPr>
      <t>.</t>
    </r>
  </si>
  <si>
    <t xml:space="preserve">Acres or </t>
  </si>
  <si>
    <t xml:space="preserve"> Square Feet</t>
  </si>
  <si>
    <t>2023 Area in</t>
  </si>
  <si>
    <t>in Production</t>
  </si>
  <si>
    <t>2023 Area</t>
  </si>
  <si>
    <t>Yield per Acre or Square Foot</t>
  </si>
  <si>
    <t>Actual</t>
  </si>
  <si>
    <t xml:space="preserve">Production </t>
  </si>
  <si>
    <t>Area</t>
  </si>
  <si>
    <r>
      <t>Total covered ft</t>
    </r>
    <r>
      <rPr>
        <vertAlign val="superscript"/>
        <sz val="11"/>
        <rFont val="Calibri"/>
        <family val="2"/>
        <scheme val="minor"/>
      </rPr>
      <t>2</t>
    </r>
    <r>
      <rPr>
        <sz val="11"/>
        <rFont val="Calibri"/>
        <family val="2"/>
        <scheme val="minor"/>
      </rPr>
      <t xml:space="preserve"> production area</t>
    </r>
  </si>
  <si>
    <t>Applicant meets revenue  requirement (Yes or No)</t>
  </si>
  <si>
    <t>Applicant meets crop loss  requirement (Yes or No)</t>
  </si>
  <si>
    <t>2020-22 Avg</t>
  </si>
  <si>
    <t>Applicant provided all relevant tax information (Yes or No)</t>
  </si>
  <si>
    <t>2023 vs. 2020-22 Average</t>
  </si>
  <si>
    <t>Revenue requirement</t>
  </si>
  <si>
    <t>Crop loss requirement</t>
  </si>
  <si>
    <t>Application Date:</t>
  </si>
  <si>
    <t>Applicant provided more information supporting request (Yes or No)</t>
  </si>
  <si>
    <t>10. Owner-operators' comp./wages</t>
  </si>
  <si>
    <t>Additional information provided will be used to determine program payment (Yes or No)</t>
  </si>
  <si>
    <t>E. Program Payment</t>
  </si>
  <si>
    <t xml:space="preserve">1. 2023 Gross Farm Revenue </t>
  </si>
  <si>
    <t>5. 2023 Depreciation</t>
  </si>
  <si>
    <t>6. 2023 Depreciation Exp. Exceeding 15% Increase Over 2020-22 Avg.</t>
  </si>
  <si>
    <t>7. Allowed 2023 Depreciation (5 minus 6)</t>
  </si>
  <si>
    <t>10. Allowed 2023 Compensation for Owner-operators (lower of 8 or 9)</t>
  </si>
  <si>
    <t>13. Adjusted 2023 Net Income (3 minus 12)</t>
  </si>
  <si>
    <t>Reviewer comments and justification for entries on line 2 and/or line 11 above:</t>
  </si>
  <si>
    <t>4. 2023 Farm Expenses less Depreciation and Corporate Owner-operator Wages Paid</t>
  </si>
  <si>
    <t>2. Reviewer Adjustment to 2023 Gross Farm Revenue (state justification below)*</t>
  </si>
  <si>
    <t>11. Reviewer Adjustment to Other 2023 Farm Expenses (state justification below)*</t>
  </si>
  <si>
    <t>14. One-half of Net Loss (50% of any loss reported on line 13)</t>
  </si>
  <si>
    <t>Sole proprietor</t>
  </si>
  <si>
    <t>Partnership</t>
  </si>
  <si>
    <t>Corporation</t>
  </si>
  <si>
    <t>NHDAMF Crop Loss Program: Farm Data</t>
  </si>
  <si>
    <t xml:space="preserve"> </t>
  </si>
  <si>
    <r>
      <t>Sole proprietors and partnerships should submit copies of IRS</t>
    </r>
    <r>
      <rPr>
        <b/>
        <sz val="11"/>
        <color theme="1"/>
        <rFont val="Calibri"/>
        <family val="2"/>
        <scheme val="minor"/>
      </rPr>
      <t xml:space="preserve"> Schedule F (Form 1040) </t>
    </r>
    <r>
      <rPr>
        <b/>
        <i/>
        <sz val="11"/>
        <color theme="1"/>
        <rFont val="Calibri"/>
        <family val="2"/>
        <scheme val="minor"/>
      </rPr>
      <t>Profit or Loss From Farming</t>
    </r>
    <r>
      <rPr>
        <i/>
        <sz val="11"/>
        <color theme="1"/>
        <rFont val="Calibri"/>
        <family val="2"/>
        <scheme val="minor"/>
      </rPr>
      <t>.</t>
    </r>
    <r>
      <rPr>
        <sz val="11"/>
        <color theme="1"/>
        <rFont val="Calibri"/>
        <family val="2"/>
        <scheme val="minor"/>
      </rPr>
      <t xml:space="preserve"> Partnerships should also submit copies of IRS </t>
    </r>
    <r>
      <rPr>
        <b/>
        <sz val="11"/>
        <color theme="1"/>
        <rFont val="Calibri"/>
        <family val="2"/>
        <scheme val="minor"/>
      </rPr>
      <t xml:space="preserve">Form 1065, </t>
    </r>
    <r>
      <rPr>
        <b/>
        <i/>
        <sz val="11"/>
        <color theme="1"/>
        <rFont val="Calibri"/>
        <family val="2"/>
        <scheme val="minor"/>
      </rPr>
      <t>U.S. Return of Partnership Income.</t>
    </r>
    <r>
      <rPr>
        <sz val="11"/>
        <color theme="1"/>
        <rFont val="Calibri"/>
        <family val="2"/>
        <scheme val="minor"/>
      </rPr>
      <t xml:space="preserve"> Corporations need to submit copies of either</t>
    </r>
    <r>
      <rPr>
        <b/>
        <i/>
        <sz val="11"/>
        <color theme="1"/>
        <rFont val="Calibri"/>
        <family val="2"/>
        <scheme val="minor"/>
      </rPr>
      <t xml:space="preserve"> </t>
    </r>
    <r>
      <rPr>
        <b/>
        <sz val="11"/>
        <color theme="1"/>
        <rFont val="Calibri"/>
        <family val="2"/>
        <scheme val="minor"/>
      </rPr>
      <t>Form 1120-S</t>
    </r>
    <r>
      <rPr>
        <b/>
        <i/>
        <sz val="11"/>
        <color theme="1"/>
        <rFont val="Calibri"/>
        <family val="2"/>
        <scheme val="minor"/>
      </rPr>
      <t xml:space="preserve"> U.S. Income Tax Return for an S Corporation </t>
    </r>
    <r>
      <rPr>
        <sz val="11"/>
        <color theme="1"/>
        <rFont val="Calibri"/>
        <family val="2"/>
        <scheme val="minor"/>
      </rPr>
      <t xml:space="preserve">or </t>
    </r>
    <r>
      <rPr>
        <b/>
        <sz val="11"/>
        <color theme="1"/>
        <rFont val="Calibri"/>
        <family val="2"/>
        <scheme val="minor"/>
      </rPr>
      <t xml:space="preserve">Form 1120 U.S. </t>
    </r>
    <r>
      <rPr>
        <b/>
        <i/>
        <sz val="11"/>
        <color theme="1"/>
        <rFont val="Calibri"/>
        <family val="2"/>
        <scheme val="minor"/>
      </rPr>
      <t xml:space="preserve">Corporation Income Tax Return. </t>
    </r>
  </si>
  <si>
    <t>20.</t>
  </si>
  <si>
    <t>The box allows you to provide additional information to support or clarify the data entered on this form. It also allows you to explain how crop yields, production and information related to perenial crops were determined. If you need more space than provided, feel free to include additional sheets with your application. Note number.</t>
  </si>
  <si>
    <t>Saved file name</t>
  </si>
  <si>
    <t xml:space="preserve"> name of the Excel file. </t>
  </si>
  <si>
    <t>20. (Recommended) Save your completed farm data form by adding a personal identifier, such as your name, to the original</t>
  </si>
  <si>
    <r>
      <t>for 2020 through 2023. See line 18 instructions in section</t>
    </r>
    <r>
      <rPr>
        <b/>
        <sz val="11"/>
        <rFont val="Calibri"/>
        <family val="2"/>
        <scheme val="minor"/>
      </rPr>
      <t xml:space="preserve"> E.</t>
    </r>
    <r>
      <rPr>
        <b/>
        <i/>
        <sz val="11"/>
        <rFont val="Calibri"/>
        <family val="2"/>
        <scheme val="minor"/>
      </rPr>
      <t xml:space="preserve"> Guidance on Farm Information Requested …</t>
    </r>
  </si>
  <si>
    <r>
      <t>Enter farm information in</t>
    </r>
    <r>
      <rPr>
        <b/>
        <sz val="12"/>
        <color theme="4" tint="-0.249977111117893"/>
        <rFont val="Calibri"/>
        <family val="2"/>
        <scheme val="minor"/>
      </rPr>
      <t xml:space="preserve"> </t>
    </r>
    <r>
      <rPr>
        <b/>
        <i/>
        <sz val="12"/>
        <color theme="4" tint="-0.249977111117893"/>
        <rFont val="Calibri"/>
        <family val="2"/>
        <scheme val="minor"/>
      </rPr>
      <t xml:space="preserve">blue shaded cells </t>
    </r>
    <r>
      <rPr>
        <b/>
        <i/>
        <sz val="12"/>
        <rFont val="Calibri"/>
        <family val="2"/>
        <scheme val="minor"/>
      </rPr>
      <t>only. See guidance at the end.</t>
    </r>
  </si>
  <si>
    <t xml:space="preserve"> 1. How was your farm federal tax return filed (sole proprietor, partnership, corporation)?</t>
  </si>
  <si>
    <t>Yes</t>
  </si>
  <si>
    <t>No</t>
  </si>
  <si>
    <t xml:space="preserve">Program Payment to Applicant </t>
  </si>
  <si>
    <t>NHDAMF Crop Loss Program: Payment Worksheet</t>
  </si>
  <si>
    <t>acres</t>
  </si>
  <si>
    <t>square feet</t>
  </si>
  <si>
    <t>Suggested Random Number:</t>
  </si>
  <si>
    <r>
      <t>Yield/Acre or Ft</t>
    </r>
    <r>
      <rPr>
        <b/>
        <vertAlign val="superscript"/>
        <sz val="11"/>
        <rFont val="Calibri"/>
        <family val="2"/>
        <scheme val="minor"/>
      </rPr>
      <t>2</t>
    </r>
  </si>
  <si>
    <t>Select the type of federal tax return you file for your farm business. For federal tax reporting, a single owner (member) limited liability company files as either a sole proprietor or corporation; whereas, a multi-owner (member) limited liability company files as either a partnership or corporation.</t>
  </si>
  <si>
    <t>Enter the number of owner-operators for a business which files federal tax returns as a partnership or corporation. Owner-operators include farm owners who are involved in the management of the farm and contribute their time to the farming enterprise.</t>
  </si>
  <si>
    <r>
      <t xml:space="preserve">Gross farm revenue is shown </t>
    </r>
    <r>
      <rPr>
        <b/>
        <sz val="11"/>
        <color theme="1"/>
        <rFont val="Calibri"/>
        <family val="2"/>
        <scheme val="minor"/>
      </rPr>
      <t xml:space="preserve">Part I: line 9 </t>
    </r>
    <r>
      <rPr>
        <b/>
        <i/>
        <sz val="11"/>
        <color theme="1"/>
        <rFont val="Calibri"/>
        <family val="2"/>
        <scheme val="minor"/>
      </rPr>
      <t>Gross income</t>
    </r>
    <r>
      <rPr>
        <sz val="11"/>
        <color theme="1"/>
        <rFont val="Calibri"/>
        <family val="2"/>
        <scheme val="minor"/>
      </rPr>
      <t xml:space="preserve"> of the IRS Schedule F (Form 1040) for sole proprietors and partnerships. Gross profit on IRS corporate returns (with addition of earned farm income from other "Income" lines on the form, if any) is similar to gross income on the IRS Schedule F. Partnership and corporate filers are advised to consult with their tax preparer. Use line 19 under section "D. Tax Forms and Additional Information" to explain any adjustments. </t>
    </r>
  </si>
  <si>
    <r>
      <t xml:space="preserve">Net farm profit is found on the front of the IRS Schedule F (Form 1040), </t>
    </r>
    <r>
      <rPr>
        <b/>
        <sz val="11"/>
        <color theme="1"/>
        <rFont val="Calibri"/>
        <family val="2"/>
        <scheme val="minor"/>
      </rPr>
      <t xml:space="preserve">line 34 </t>
    </r>
    <r>
      <rPr>
        <b/>
        <i/>
        <sz val="11"/>
        <color theme="1"/>
        <rFont val="Calibri"/>
        <family val="2"/>
        <scheme val="minor"/>
      </rPr>
      <t xml:space="preserve">Net farm profit or (loss). </t>
    </r>
    <r>
      <rPr>
        <sz val="11"/>
        <color theme="1"/>
        <rFont val="Calibri"/>
        <family val="2"/>
        <scheme val="minor"/>
      </rPr>
      <t xml:space="preserve">Partnerships should not include any guaranteed payments to partners in the calculation of net farm profit. Partnership and corporate filers are advised to consult their tax preparer. Use line 19 under section "D. Tax Forms and Additional Information" to explain any adjustments. </t>
    </r>
  </si>
  <si>
    <t>Principle crops refer to major crop enterprises which generate a significant share of farm sales or are vital for success in producing livestock or livestock products. There may be situations where grouping similar crops would be beneficial for reporting. For instance, using a term such as hay, leafy greens or mixed vegetables to combine smaller acreage of similar crops grown on the farm and are either sold using similar sales (yield) units or fed to livestock.</t>
  </si>
  <si>
    <t>Qualifying perenial crop losses should be reported if: 1) the crop was planted prior to 2023; 2) there was no harvestable yield in 2020, 2021 or 2022; and 3) harvested yield in 2023 was at least 30% less than expected yield. If the perenial crop was your only source of farm revenue in past four years, provide further explanation for your request in line 19, section "D. Tax Forms and Additional Information."</t>
  </si>
  <si>
    <t>12. Adjusted 2023 Farm Expenses and Owner-operator Compensation (4 plus 7 plus 10 plus 11)</t>
  </si>
  <si>
    <t>3. Adjusted 2023 Gross Farm Revenue (line 1 plus line 2)</t>
  </si>
  <si>
    <r>
      <t>When saving the completed farm data form, consider adding a personal identifer to the beginning of the orginal Excel file. If "</t>
    </r>
    <r>
      <rPr>
        <b/>
        <sz val="11"/>
        <color theme="1"/>
        <rFont val="Calibri"/>
        <family val="2"/>
        <scheme val="minor"/>
      </rPr>
      <t>farm-data-form.xlsx</t>
    </r>
    <r>
      <rPr>
        <sz val="11"/>
        <color theme="1"/>
        <rFont val="Calibri"/>
        <family val="2"/>
        <scheme val="minor"/>
      </rPr>
      <t>" is the original (blank) Excel file name, then "</t>
    </r>
    <r>
      <rPr>
        <b/>
        <sz val="11"/>
        <color theme="1"/>
        <rFont val="Calibri"/>
        <family val="2"/>
        <scheme val="minor"/>
      </rPr>
      <t>NH Example farm-data-form.xlsx</t>
    </r>
    <r>
      <rPr>
        <sz val="11"/>
        <color theme="1"/>
        <rFont val="Calibri"/>
        <family val="2"/>
        <scheme val="minor"/>
      </rPr>
      <t xml:space="preserve">" would be the specific Excel file name for a farm using </t>
    </r>
    <r>
      <rPr>
        <b/>
        <sz val="11"/>
        <color theme="1"/>
        <rFont val="Calibri"/>
        <family val="2"/>
        <scheme val="minor"/>
      </rPr>
      <t>NH Example</t>
    </r>
    <r>
      <rPr>
        <sz val="11"/>
        <color theme="1"/>
        <rFont val="Calibri"/>
        <family val="2"/>
        <scheme val="minor"/>
      </rPr>
      <t xml:space="preserve"> as a reference.</t>
    </r>
  </si>
  <si>
    <t>9. No. of 2023 Owner-operators times $60,000</t>
  </si>
  <si>
    <t>8. No. of 2023 Owner-operators times 5% of 2020-22 Avg. Gross 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</si>
</sst>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164" formatCode="0.0%"/>
    <numFmt numFmtId="165" formatCode="&quot;$&quot;#,##0.00"/>
    <numFmt numFmtId="166" formatCode="&quot;$&quot;#,##0"/>
    <numFmt numFmtId="167" formatCode="_(&quot;$&quot;* #,##0_);_(&quot;$&quot;* \(#,##0\);_(&quot;$&quot;* &quot;-&quot;??_);_(@_)"/>
    <numFmt numFmtId="168" formatCode="#,##0.0"/>
    <numFmt numFmtId="169" formatCode="[&lt;=9999999]###\-####;\(###\)\ ###\-####"/>
    <numFmt numFmtId="170" formatCode="00000"/>
    <numFmt numFmtId="171" formatCode="#,##0.0_);[Red]\(#,##0.0\)"/>
    <numFmt numFmtId="172" formatCode="m/d/yy;@"/>
  </numFmts>
  <fonts count="30" x14ac:knownFonts="1">
    <font>
      <sz val="11"/>
      <color theme="1"/>
      <name val="Calibri"/>
      <family val="2"/>
    </font>
    <font>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000000"/>
      <name val="Calibri"/>
      <family val="2"/>
      <scheme val="minor"/>
    </font>
    <font>
      <b/>
      <sz val="12"/>
      <color rgb="FF000000"/>
      <name val="Calibri"/>
      <family val="2"/>
      <scheme val="minor"/>
    </font>
    <font>
      <vertAlign val="superscript"/>
      <sz val="11"/>
      <name val="Calibri"/>
      <family val="2"/>
      <scheme val="minor"/>
    </font>
    <font>
      <b/>
      <sz val="12"/>
      <name val="Calibri"/>
      <family val="2"/>
      <scheme val="minor"/>
    </font>
    <font>
      <b/>
      <sz val="11"/>
      <color theme="1"/>
      <name val="Calibri"/>
      <family val="2"/>
      <scheme val="minor"/>
    </font>
    <font>
      <b/>
      <i/>
      <sz val="11"/>
      <color theme="1"/>
      <name val="Calibri"/>
      <family val="2"/>
      <scheme val="minor"/>
    </font>
    <font>
      <sz val="11"/>
      <color theme="1"/>
      <name val="Calibri"/>
      <family val="2"/>
    </font>
    <font>
      <b/>
      <sz val="12"/>
      <color theme="1"/>
      <name val="Calibri"/>
      <family val="2"/>
      <scheme val="minor"/>
    </font>
    <font>
      <b/>
      <sz val="14"/>
      <color theme="1"/>
      <name val="Calibri"/>
      <family val="2"/>
      <scheme val="minor"/>
    </font>
    <font>
      <sz val="11"/>
      <color theme="0"/>
      <name val="Calibri"/>
      <family val="2"/>
      <scheme val="minor"/>
    </font>
    <font>
      <sz val="8"/>
      <name val="Calibri"/>
      <family val="2"/>
    </font>
    <font>
      <b/>
      <i/>
      <sz val="12"/>
      <color theme="4" tint="-0.249977111117893"/>
      <name val="Calibri"/>
      <family val="2"/>
      <scheme val="minor"/>
    </font>
    <font>
      <sz val="10.5"/>
      <name val="Calibri"/>
      <family val="2"/>
      <scheme val="minor"/>
    </font>
    <font>
      <b/>
      <sz val="11"/>
      <color theme="1"/>
      <name val="Calibri"/>
      <family val="2"/>
    </font>
    <font>
      <b/>
      <i/>
      <sz val="11"/>
      <color theme="4" tint="-0.249977111117893"/>
      <name val="Calibri"/>
      <family val="2"/>
      <scheme val="minor"/>
    </font>
    <font>
      <i/>
      <sz val="11"/>
      <name val="Calibri"/>
      <family val="2"/>
      <scheme val="minor"/>
    </font>
    <font>
      <b/>
      <vertAlign val="superscript"/>
      <sz val="11"/>
      <name val="Calibri"/>
      <family val="2"/>
      <scheme val="minor"/>
    </font>
    <font>
      <b/>
      <sz val="12"/>
      <color theme="1"/>
      <name val="Calibri"/>
      <family val="2"/>
    </font>
    <font>
      <sz val="12"/>
      <color theme="1"/>
      <name val="Calibri"/>
      <family val="2"/>
    </font>
    <font>
      <i/>
      <sz val="11"/>
      <color theme="1"/>
      <name val="Calibri"/>
      <family val="2"/>
      <scheme val="minor"/>
    </font>
    <font>
      <b/>
      <sz val="12"/>
      <color rgb="FFFF0000"/>
      <name val="Calibri"/>
      <family val="2"/>
      <scheme val="minor"/>
    </font>
    <font>
      <b/>
      <i/>
      <sz val="12"/>
      <name val="Calibri"/>
      <family val="2"/>
      <scheme val="minor"/>
    </font>
    <font>
      <b/>
      <sz val="12"/>
      <color theme="4" tint="-0.249977111117893"/>
      <name val="Calibri"/>
      <family val="2"/>
      <scheme val="minor"/>
    </font>
    <font>
      <b/>
      <i/>
      <sz val="11"/>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4" fontId="11" fillId="0" borderId="0" applyFont="0" applyFill="0" applyBorder="0" applyAlignment="0" applyProtection="0"/>
  </cellStyleXfs>
  <cellXfs count="225">
    <xf numFmtId="0" fontId="0" fillId="0" borderId="0" xfId="0"/>
    <xf numFmtId="0" fontId="2" fillId="3" borderId="1" xfId="0" applyFont="1" applyFill="1" applyBorder="1" applyAlignment="1" applyProtection="1">
      <alignment horizontal="left" vertical="center" indent="1"/>
      <protection locked="0"/>
    </xf>
    <xf numFmtId="168" fontId="2" fillId="3" borderId="1"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168" fontId="2" fillId="3" borderId="2" xfId="0" applyNumberFormat="1" applyFont="1" applyFill="1" applyBorder="1" applyAlignment="1" applyProtection="1">
      <alignment horizontal="right" vertical="center" indent="1"/>
      <protection locked="0"/>
    </xf>
    <xf numFmtId="6" fontId="2" fillId="3" borderId="2" xfId="0" applyNumberFormat="1" applyFont="1" applyFill="1" applyBorder="1" applyAlignment="1" applyProtection="1">
      <alignment horizontal="right" vertical="center"/>
      <protection locked="0"/>
    </xf>
    <xf numFmtId="6" fontId="2" fillId="3" borderId="1" xfId="0" applyNumberFormat="1" applyFont="1" applyFill="1" applyBorder="1" applyAlignment="1" applyProtection="1">
      <alignment horizontal="right" vertical="center"/>
      <protection locked="0"/>
    </xf>
    <xf numFmtId="170" fontId="4" fillId="3" borderId="1" xfId="0" applyNumberFormat="1" applyFont="1" applyFill="1" applyBorder="1" applyAlignment="1" applyProtection="1">
      <alignment horizontal="left" vertical="center" indent="1"/>
      <protection locked="0"/>
    </xf>
    <xf numFmtId="0" fontId="2" fillId="3" borderId="1" xfId="0" applyFont="1" applyFill="1" applyBorder="1" applyAlignment="1" applyProtection="1">
      <alignment horizontal="center" vertical="center"/>
      <protection locked="0"/>
    </xf>
    <xf numFmtId="168" fontId="2" fillId="3" borderId="1" xfId="0" applyNumberFormat="1" applyFont="1" applyFill="1" applyBorder="1" applyAlignment="1" applyProtection="1">
      <alignment horizontal="center" vertical="center"/>
      <protection locked="0"/>
    </xf>
    <xf numFmtId="6" fontId="2" fillId="3" borderId="1" xfId="0" applyNumberFormat="1" applyFont="1" applyFill="1" applyBorder="1" applyAlignment="1" applyProtection="1">
      <alignment horizontal="center" vertical="center"/>
      <protection locked="0"/>
    </xf>
    <xf numFmtId="6" fontId="2" fillId="3" borderId="1" xfId="0" applyNumberFormat="1" applyFont="1" applyFill="1" applyBorder="1" applyProtection="1">
      <protection locked="0"/>
    </xf>
    <xf numFmtId="6" fontId="3" fillId="3" borderId="1" xfId="0" applyNumberFormat="1" applyFont="1" applyFill="1" applyBorder="1" applyAlignment="1" applyProtection="1">
      <alignment horizontal="right" indent="1"/>
      <protection locked="0"/>
    </xf>
    <xf numFmtId="172" fontId="1" fillId="3" borderId="1" xfId="0" applyNumberFormat="1"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top"/>
      <protection locked="0"/>
    </xf>
    <xf numFmtId="0" fontId="4" fillId="2" borderId="0" xfId="0" applyFont="1" applyFill="1" applyProtection="1">
      <protection hidden="1"/>
    </xf>
    <xf numFmtId="0" fontId="4" fillId="2" borderId="0" xfId="0" applyFont="1" applyFill="1" applyAlignment="1" applyProtection="1">
      <alignment vertical="center"/>
      <protection hidden="1"/>
    </xf>
    <xf numFmtId="0" fontId="13" fillId="2" borderId="4" xfId="0" applyFont="1" applyFill="1" applyBorder="1" applyAlignment="1" applyProtection="1">
      <alignment horizontal="left" vertical="center"/>
      <protection hidden="1"/>
    </xf>
    <xf numFmtId="0" fontId="4" fillId="2" borderId="4" xfId="0" applyFont="1" applyFill="1" applyBorder="1" applyAlignment="1" applyProtection="1">
      <alignment vertical="center"/>
      <protection hidden="1"/>
    </xf>
    <xf numFmtId="0" fontId="12" fillId="2" borderId="4" xfId="0" applyFont="1" applyFill="1" applyBorder="1" applyAlignment="1" applyProtection="1">
      <alignment horizontal="left" vertical="center"/>
      <protection hidden="1"/>
    </xf>
    <xf numFmtId="0" fontId="9" fillId="2" borderId="4" xfId="0" applyFont="1" applyFill="1" applyBorder="1" applyAlignment="1" applyProtection="1">
      <alignment horizontal="left" vertical="center"/>
      <protection hidden="1"/>
    </xf>
    <xf numFmtId="0" fontId="25" fillId="2" borderId="4" xfId="0" applyFont="1" applyFill="1" applyBorder="1" applyAlignment="1" applyProtection="1">
      <alignment horizontal="left" vertical="center"/>
      <protection hidden="1"/>
    </xf>
    <xf numFmtId="0" fontId="12" fillId="2" borderId="4" xfId="0" applyFont="1" applyFill="1" applyBorder="1" applyAlignment="1" applyProtection="1">
      <alignment horizontal="right" vertical="center"/>
      <protection hidden="1"/>
    </xf>
    <xf numFmtId="14" fontId="4" fillId="2" borderId="4" xfId="0" applyNumberFormat="1" applyFont="1" applyFill="1" applyBorder="1" applyAlignment="1" applyProtection="1">
      <alignment vertical="center"/>
      <protection hidden="1"/>
    </xf>
    <xf numFmtId="0" fontId="8" fillId="2" borderId="0" xfId="0" applyFont="1" applyFill="1" applyAlignment="1" applyProtection="1">
      <alignment horizontal="left" vertical="top"/>
      <protection hidden="1"/>
    </xf>
    <xf numFmtId="0" fontId="4" fillId="2" borderId="0" xfId="0" applyFont="1" applyFill="1" applyAlignment="1" applyProtection="1">
      <alignment horizontal="right" vertical="center" indent="1"/>
      <protection hidden="1"/>
    </xf>
    <xf numFmtId="169" fontId="2" fillId="2" borderId="0" xfId="0" applyNumberFormat="1" applyFont="1" applyFill="1" applyAlignment="1" applyProtection="1">
      <alignment horizontal="left" vertical="center" indent="1"/>
      <protection hidden="1"/>
    </xf>
    <xf numFmtId="0" fontId="19" fillId="2" borderId="0" xfId="0" applyFont="1" applyFill="1" applyAlignment="1" applyProtection="1">
      <alignment horizontal="left" vertical="center"/>
      <protection hidden="1"/>
    </xf>
    <xf numFmtId="0" fontId="8" fillId="2" borderId="0" xfId="0" applyFont="1" applyFill="1" applyAlignment="1" applyProtection="1">
      <alignment horizontal="left" vertical="center"/>
      <protection hidden="1"/>
    </xf>
    <xf numFmtId="0" fontId="2" fillId="2" borderId="0" xfId="0" applyFont="1" applyFill="1" applyAlignment="1" applyProtection="1">
      <alignment horizontal="left" vertical="center"/>
      <protection hidden="1"/>
    </xf>
    <xf numFmtId="0" fontId="2" fillId="2" borderId="0" xfId="0" applyFont="1" applyFill="1" applyAlignment="1" applyProtection="1">
      <alignment horizontal="left" vertical="top"/>
      <protection hidden="1"/>
    </xf>
    <xf numFmtId="0" fontId="2" fillId="2" borderId="0" xfId="0" applyFont="1" applyFill="1" applyAlignment="1" applyProtection="1">
      <alignment horizontal="left" vertical="top" wrapText="1"/>
      <protection hidden="1"/>
    </xf>
    <xf numFmtId="0" fontId="4" fillId="2" borderId="0" xfId="0" applyFont="1" applyFill="1" applyAlignment="1" applyProtection="1">
      <alignment horizontal="left" vertical="center" indent="1"/>
      <protection hidden="1"/>
    </xf>
    <xf numFmtId="0" fontId="2" fillId="2" borderId="5" xfId="0" applyFont="1" applyFill="1" applyBorder="1" applyAlignment="1" applyProtection="1">
      <alignment horizontal="center" vertical="top"/>
      <protection hidden="1"/>
    </xf>
    <xf numFmtId="0" fontId="2" fillId="2" borderId="0" xfId="0" applyFont="1" applyFill="1" applyAlignment="1" applyProtection="1">
      <alignment horizontal="center" vertical="top"/>
      <protection hidden="1"/>
    </xf>
    <xf numFmtId="0" fontId="4" fillId="2" borderId="0" xfId="0" applyFont="1" applyFill="1" applyAlignment="1" applyProtection="1">
      <alignment horizontal="left"/>
      <protection hidden="1"/>
    </xf>
    <xf numFmtId="0" fontId="2" fillId="2" borderId="0" xfId="0" applyFont="1" applyFill="1" applyAlignment="1" applyProtection="1">
      <alignment horizontal="left" vertical="center" indent="1"/>
      <protection hidden="1"/>
    </xf>
    <xf numFmtId="0" fontId="2" fillId="2" borderId="0" xfId="0" applyFont="1" applyFill="1" applyAlignment="1" applyProtection="1">
      <alignment vertical="center"/>
      <protection hidden="1"/>
    </xf>
    <xf numFmtId="0" fontId="1" fillId="2" borderId="0" xfId="0" applyFont="1" applyFill="1" applyProtection="1">
      <protection hidden="1"/>
    </xf>
    <xf numFmtId="0" fontId="3" fillId="2" borderId="0" xfId="0" applyFont="1" applyFill="1" applyAlignment="1" applyProtection="1">
      <alignment horizontal="left" vertical="center" wrapText="1"/>
      <protection hidden="1"/>
    </xf>
    <xf numFmtId="3" fontId="2" fillId="2" borderId="0" xfId="0" applyNumberFormat="1" applyFont="1" applyFill="1" applyAlignment="1" applyProtection="1">
      <alignment horizontal="right" vertical="center" indent="1"/>
      <protection hidden="1"/>
    </xf>
    <xf numFmtId="0" fontId="4" fillId="2" borderId="0" xfId="0" applyFont="1" applyFill="1" applyAlignment="1" applyProtection="1">
      <alignment horizontal="left" vertical="center"/>
      <protection hidden="1"/>
    </xf>
    <xf numFmtId="6" fontId="2" fillId="2" borderId="0" xfId="0" applyNumberFormat="1" applyFont="1" applyFill="1" applyAlignment="1" applyProtection="1">
      <alignment horizontal="right" vertical="center"/>
      <protection hidden="1"/>
    </xf>
    <xf numFmtId="0" fontId="4" fillId="2" borderId="0" xfId="0" applyFont="1" applyFill="1" applyAlignment="1" applyProtection="1">
      <alignment horizontal="left" vertical="top" wrapText="1"/>
      <protection hidden="1"/>
    </xf>
    <xf numFmtId="0" fontId="2"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top" wrapText="1" indent="1"/>
      <protection hidden="1"/>
    </xf>
    <xf numFmtId="0" fontId="2" fillId="2" borderId="1" xfId="0" applyFont="1" applyFill="1" applyBorder="1" applyAlignment="1" applyProtection="1">
      <alignment horizontal="center" vertical="center"/>
      <protection hidden="1"/>
    </xf>
    <xf numFmtId="0" fontId="4" fillId="2" borderId="0" xfId="0" quotePrefix="1" applyFont="1" applyFill="1" applyAlignment="1" applyProtection="1">
      <alignment horizontal="center"/>
      <protection hidden="1"/>
    </xf>
    <xf numFmtId="168" fontId="4" fillId="2" borderId="0" xfId="0" applyNumberFormat="1" applyFont="1" applyFill="1" applyAlignment="1" applyProtection="1">
      <alignment horizontal="right" indent="1"/>
      <protection hidden="1"/>
    </xf>
    <xf numFmtId="3" fontId="2" fillId="2" borderId="6" xfId="0" applyNumberFormat="1" applyFont="1" applyFill="1" applyBorder="1" applyAlignment="1" applyProtection="1">
      <alignment horizontal="right" vertical="center" indent="1"/>
      <protection hidden="1"/>
    </xf>
    <xf numFmtId="0" fontId="2" fillId="2" borderId="0" xfId="0" applyFont="1" applyFill="1" applyAlignment="1" applyProtection="1">
      <alignment horizontal="center" vertical="center"/>
      <protection hidden="1"/>
    </xf>
    <xf numFmtId="0" fontId="17" fillId="2" borderId="0" xfId="0" applyFont="1" applyFill="1" applyAlignment="1" applyProtection="1">
      <alignment vertical="center"/>
      <protection hidden="1"/>
    </xf>
    <xf numFmtId="0" fontId="14" fillId="2" borderId="0" xfId="0" applyFont="1" applyFill="1" applyAlignment="1" applyProtection="1">
      <alignment horizontal="left" vertical="center" indent="1"/>
      <protection hidden="1"/>
    </xf>
    <xf numFmtId="0" fontId="14" fillId="2" borderId="0" xfId="0" applyFont="1" applyFill="1" applyProtection="1">
      <protection hidden="1"/>
    </xf>
    <xf numFmtId="0" fontId="14" fillId="2" borderId="0" xfId="0" applyFont="1" applyFill="1" applyAlignment="1" applyProtection="1">
      <alignment horizontal="center" vertical="center"/>
      <protection hidden="1"/>
    </xf>
    <xf numFmtId="3" fontId="14" fillId="2" borderId="0" xfId="0" applyNumberFormat="1" applyFont="1" applyFill="1" applyAlignment="1" applyProtection="1">
      <alignment horizontal="right" vertical="center" indent="2"/>
      <protection hidden="1"/>
    </xf>
    <xf numFmtId="3" fontId="2" fillId="2" borderId="0" xfId="0" applyNumberFormat="1" applyFont="1" applyFill="1" applyAlignment="1" applyProtection="1">
      <alignment vertical="center"/>
      <protection hidden="1"/>
    </xf>
    <xf numFmtId="3" fontId="2" fillId="2" borderId="0" xfId="0" applyNumberFormat="1" applyFont="1" applyFill="1" applyAlignment="1" applyProtection="1">
      <alignment vertical="center" wrapText="1"/>
      <protection hidden="1"/>
    </xf>
    <xf numFmtId="0" fontId="2" fillId="2" borderId="0" xfId="0" applyFont="1" applyFill="1" applyAlignment="1" applyProtection="1">
      <alignment horizontal="left"/>
      <protection hidden="1"/>
    </xf>
    <xf numFmtId="0" fontId="3" fillId="2" borderId="0" xfId="0" applyFont="1" applyFill="1" applyProtection="1">
      <protection hidden="1"/>
    </xf>
    <xf numFmtId="166" fontId="2" fillId="2" borderId="0" xfId="0" applyNumberFormat="1" applyFont="1" applyFill="1" applyAlignment="1" applyProtection="1">
      <alignment horizontal="right" indent="1"/>
      <protection hidden="1"/>
    </xf>
    <xf numFmtId="166" fontId="2" fillId="2" borderId="0" xfId="0" applyNumberFormat="1" applyFont="1" applyFill="1" applyAlignment="1" applyProtection="1">
      <alignment horizontal="right" indent="3"/>
      <protection hidden="1"/>
    </xf>
    <xf numFmtId="0" fontId="3" fillId="2" borderId="0" xfId="0" applyFont="1" applyFill="1" applyAlignment="1" applyProtection="1">
      <alignment horizontal="left" vertical="center"/>
      <protection hidden="1"/>
    </xf>
    <xf numFmtId="0" fontId="2" fillId="2" borderId="0" xfId="0" applyFont="1" applyFill="1" applyAlignment="1" applyProtection="1">
      <alignment vertical="center" wrapText="1"/>
      <protection hidden="1"/>
    </xf>
    <xf numFmtId="0" fontId="2" fillId="2" borderId="0" xfId="0" applyFont="1" applyFill="1" applyAlignment="1" applyProtection="1">
      <alignment vertical="top" wrapText="1"/>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49" fontId="4" fillId="2" borderId="0" xfId="0" quotePrefix="1" applyNumberFormat="1" applyFont="1" applyFill="1" applyAlignment="1" applyProtection="1">
      <alignment horizontal="center"/>
      <protection hidden="1"/>
    </xf>
    <xf numFmtId="0" fontId="4" fillId="2" borderId="0" xfId="0" applyFont="1" applyFill="1" applyAlignment="1" applyProtection="1">
      <alignment vertical="top" wrapText="1"/>
      <protection hidden="1"/>
    </xf>
    <xf numFmtId="0" fontId="4" fillId="2" borderId="0" xfId="0" applyFont="1" applyFill="1" applyAlignment="1" applyProtection="1">
      <alignment vertical="top"/>
      <protection hidden="1"/>
    </xf>
    <xf numFmtId="49" fontId="4" fillId="2" borderId="0" xfId="0" applyNumberFormat="1" applyFont="1" applyFill="1" applyProtection="1">
      <protection hidden="1"/>
    </xf>
    <xf numFmtId="0" fontId="4" fillId="2" borderId="0" xfId="0" applyFont="1" applyFill="1" applyAlignment="1" applyProtection="1">
      <alignment horizontal="left" indent="1"/>
      <protection hidden="1"/>
    </xf>
    <xf numFmtId="0" fontId="4" fillId="2" borderId="0" xfId="0" applyFont="1" applyFill="1" applyAlignment="1" applyProtection="1">
      <alignment horizontal="left" vertical="top"/>
      <protection hidden="1"/>
    </xf>
    <xf numFmtId="0" fontId="19" fillId="2" borderId="0" xfId="0" applyFont="1" applyFill="1" applyAlignment="1" applyProtection="1">
      <alignment vertical="center" wrapText="1"/>
      <protection hidden="1"/>
    </xf>
    <xf numFmtId="0" fontId="9" fillId="2" borderId="0" xfId="0" applyFont="1" applyFill="1" applyAlignment="1" applyProtection="1">
      <alignment horizontal="left"/>
      <protection hidden="1"/>
    </xf>
    <xf numFmtId="0" fontId="4" fillId="2" borderId="0" xfId="0" quotePrefix="1" applyFont="1" applyFill="1" applyProtection="1">
      <protection hidden="1"/>
    </xf>
    <xf numFmtId="0" fontId="4" fillId="2" borderId="0" xfId="0" applyFont="1" applyFill="1" applyAlignment="1" applyProtection="1">
      <alignment horizontal="center" vertical="top" wrapText="1"/>
      <protection hidden="1"/>
    </xf>
    <xf numFmtId="0" fontId="4" fillId="2" borderId="5" xfId="0" applyFont="1" applyFill="1" applyBorder="1" applyProtection="1">
      <protection hidden="1"/>
    </xf>
    <xf numFmtId="0" fontId="20" fillId="2" borderId="0" xfId="0" applyFont="1" applyFill="1" applyAlignment="1" applyProtection="1">
      <alignment vertical="center"/>
      <protection hidden="1"/>
    </xf>
    <xf numFmtId="165" fontId="4" fillId="2" borderId="0" xfId="0" applyNumberFormat="1" applyFont="1" applyFill="1" applyProtection="1">
      <protection hidden="1"/>
    </xf>
    <xf numFmtId="166" fontId="4" fillId="2" borderId="0" xfId="0" applyNumberFormat="1" applyFont="1" applyFill="1" applyProtection="1">
      <protection hidden="1"/>
    </xf>
    <xf numFmtId="0" fontId="9" fillId="2" borderId="0" xfId="0" applyFont="1" applyFill="1" applyProtection="1">
      <protection hidden="1"/>
    </xf>
    <xf numFmtId="166" fontId="9" fillId="2" borderId="0" xfId="0" applyNumberFormat="1" applyFont="1" applyFill="1" applyProtection="1">
      <protection hidden="1"/>
    </xf>
    <xf numFmtId="1" fontId="4" fillId="2" borderId="0" xfId="0" applyNumberFormat="1" applyFont="1" applyFill="1" applyProtection="1">
      <protection hidden="1"/>
    </xf>
    <xf numFmtId="0" fontId="4" fillId="2" borderId="0" xfId="0" applyFont="1" applyFill="1" applyAlignment="1" applyProtection="1">
      <alignment horizontal="left" indent="2"/>
      <protection hidden="1"/>
    </xf>
    <xf numFmtId="9" fontId="4" fillId="2" borderId="0" xfId="0" applyNumberFormat="1" applyFont="1" applyFill="1" applyProtection="1">
      <protection hidden="1"/>
    </xf>
    <xf numFmtId="9" fontId="9" fillId="2" borderId="0" xfId="0" applyNumberFormat="1" applyFont="1" applyFill="1" applyProtection="1">
      <protection hidden="1"/>
    </xf>
    <xf numFmtId="3" fontId="4" fillId="2" borderId="0" xfId="0" applyNumberFormat="1" applyFont="1" applyFill="1" applyProtection="1">
      <protection hidden="1"/>
    </xf>
    <xf numFmtId="167" fontId="4" fillId="2" borderId="0" xfId="1" applyNumberFormat="1" applyFont="1" applyFill="1" applyProtection="1">
      <protection hidden="1"/>
    </xf>
    <xf numFmtId="2" fontId="4" fillId="2" borderId="0" xfId="0" applyNumberFormat="1" applyFont="1" applyFill="1" applyProtection="1">
      <protection hidden="1"/>
    </xf>
    <xf numFmtId="0" fontId="0" fillId="2" borderId="4" xfId="0" applyFill="1" applyBorder="1" applyProtection="1">
      <protection hidden="1"/>
    </xf>
    <xf numFmtId="0" fontId="13" fillId="2" borderId="4" xfId="0" applyFont="1" applyFill="1" applyBorder="1" applyAlignment="1" applyProtection="1">
      <alignment vertical="center"/>
      <protection hidden="1"/>
    </xf>
    <xf numFmtId="0" fontId="0" fillId="2" borderId="4" xfId="0" applyFill="1" applyBorder="1" applyAlignment="1" applyProtection="1">
      <alignment vertical="center"/>
      <protection hidden="1"/>
    </xf>
    <xf numFmtId="0" fontId="22" fillId="2" borderId="4" xfId="0" applyFont="1" applyFill="1" applyBorder="1" applyAlignment="1" applyProtection="1">
      <alignment horizontal="right" vertical="center"/>
      <protection hidden="1"/>
    </xf>
    <xf numFmtId="14" fontId="0" fillId="2" borderId="4" xfId="0" applyNumberFormat="1" applyFill="1" applyBorder="1" applyAlignment="1" applyProtection="1">
      <alignment horizontal="center" vertical="center"/>
      <protection hidden="1"/>
    </xf>
    <xf numFmtId="0" fontId="0" fillId="2" borderId="0" xfId="0" applyFill="1" applyProtection="1">
      <protection hidden="1"/>
    </xf>
    <xf numFmtId="0" fontId="23" fillId="2" borderId="0" xfId="0" applyFont="1" applyFill="1" applyProtection="1">
      <protection hidden="1"/>
    </xf>
    <xf numFmtId="0" fontId="29" fillId="2" borderId="5" xfId="0" applyFont="1" applyFill="1" applyBorder="1" applyAlignment="1" applyProtection="1">
      <alignment vertical="center"/>
      <protection hidden="1"/>
    </xf>
    <xf numFmtId="0" fontId="23" fillId="2" borderId="5" xfId="0" applyFont="1" applyFill="1" applyBorder="1" applyProtection="1">
      <protection hidden="1"/>
    </xf>
    <xf numFmtId="0" fontId="8" fillId="2" borderId="5" xfId="0" applyFont="1" applyFill="1" applyBorder="1" applyAlignment="1" applyProtection="1">
      <alignment vertical="center"/>
      <protection hidden="1"/>
    </xf>
    <xf numFmtId="0" fontId="22" fillId="2" borderId="0" xfId="0" applyFont="1" applyFill="1" applyAlignment="1" applyProtection="1">
      <alignment horizontal="right" indent="1"/>
      <protection hidden="1"/>
    </xf>
    <xf numFmtId="0" fontId="23" fillId="2" borderId="5" xfId="0" applyFont="1" applyFill="1" applyBorder="1" applyAlignment="1" applyProtection="1">
      <alignment horizontal="center"/>
      <protection hidden="1"/>
    </xf>
    <xf numFmtId="0" fontId="29"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29" fillId="2" borderId="0" xfId="0" applyFont="1" applyFill="1" applyAlignment="1" applyProtection="1">
      <alignment vertical="top"/>
      <protection hidden="1"/>
    </xf>
    <xf numFmtId="0" fontId="22" fillId="2" borderId="0" xfId="0" applyFont="1" applyFill="1" applyProtection="1">
      <protection hidden="1"/>
    </xf>
    <xf numFmtId="0" fontId="8" fillId="2" borderId="0" xfId="0" applyFont="1" applyFill="1" applyAlignment="1" applyProtection="1">
      <alignment horizontal="right" vertical="center" indent="1"/>
      <protection hidden="1"/>
    </xf>
    <xf numFmtId="0" fontId="18" fillId="2" borderId="0" xfId="0" applyFont="1" applyFill="1" applyProtection="1">
      <protection hidden="1"/>
    </xf>
    <xf numFmtId="0" fontId="2" fillId="2" borderId="5" xfId="0" applyFont="1" applyFill="1" applyBorder="1" applyAlignment="1" applyProtection="1">
      <alignment horizontal="left" vertical="top" indent="1"/>
      <protection hidden="1"/>
    </xf>
    <xf numFmtId="0" fontId="0" fillId="2" borderId="5" xfId="0" applyFill="1" applyBorder="1" applyProtection="1">
      <protection hidden="1"/>
    </xf>
    <xf numFmtId="0" fontId="3"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5"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protection hidden="1"/>
    </xf>
    <xf numFmtId="0" fontId="3" fillId="2" borderId="5" xfId="0" applyFont="1" applyFill="1" applyBorder="1" applyAlignment="1" applyProtection="1">
      <alignment horizontal="center" vertical="center" wrapText="1"/>
      <protection hidden="1"/>
    </xf>
    <xf numFmtId="168" fontId="2" fillId="2" borderId="0" xfId="0" applyNumberFormat="1" applyFont="1" applyFill="1" applyAlignment="1" applyProtection="1">
      <alignment horizontal="center" vertical="center"/>
      <protection hidden="1"/>
    </xf>
    <xf numFmtId="6" fontId="2" fillId="2" borderId="0" xfId="0" applyNumberFormat="1" applyFont="1" applyFill="1" applyAlignment="1" applyProtection="1">
      <alignment horizontal="center" vertical="center"/>
      <protection hidden="1"/>
    </xf>
    <xf numFmtId="0" fontId="0" fillId="2" borderId="0" xfId="0" applyFill="1" applyAlignment="1" applyProtection="1">
      <alignment horizontal="right"/>
      <protection hidden="1"/>
    </xf>
    <xf numFmtId="0" fontId="0" fillId="2" borderId="5" xfId="0" applyFill="1" applyBorder="1" applyAlignment="1" applyProtection="1">
      <alignment horizontal="left"/>
      <protection hidden="1"/>
    </xf>
    <xf numFmtId="165" fontId="2" fillId="2" borderId="5" xfId="0" applyNumberFormat="1" applyFont="1" applyFill="1" applyBorder="1" applyAlignment="1" applyProtection="1">
      <alignment horizontal="left" vertical="center"/>
      <protection hidden="1"/>
    </xf>
    <xf numFmtId="164" fontId="2" fillId="2" borderId="0" xfId="0" applyNumberFormat="1" applyFont="1" applyFill="1" applyAlignment="1" applyProtection="1">
      <alignment horizontal="center" vertical="center"/>
      <protection hidden="1"/>
    </xf>
    <xf numFmtId="0" fontId="0" fillId="2" borderId="4" xfId="0" applyFill="1" applyBorder="1" applyAlignment="1" applyProtection="1">
      <alignment horizontal="left"/>
      <protection hidden="1"/>
    </xf>
    <xf numFmtId="165" fontId="2" fillId="2" borderId="4" xfId="0" applyNumberFormat="1" applyFont="1" applyFill="1" applyBorder="1" applyAlignment="1" applyProtection="1">
      <alignment horizontal="left" vertical="center"/>
      <protection hidden="1"/>
    </xf>
    <xf numFmtId="0" fontId="0" fillId="2" borderId="0" xfId="0" applyFill="1" applyAlignment="1" applyProtection="1">
      <alignment horizontal="left"/>
      <protection hidden="1"/>
    </xf>
    <xf numFmtId="165" fontId="2" fillId="2" borderId="0" xfId="0" applyNumberFormat="1" applyFont="1" applyFill="1" applyAlignment="1" applyProtection="1">
      <alignment horizontal="left" vertical="center"/>
      <protection hidden="1"/>
    </xf>
    <xf numFmtId="168" fontId="2" fillId="2" borderId="0" xfId="0" applyNumberFormat="1" applyFont="1" applyFill="1" applyAlignment="1" applyProtection="1">
      <alignment horizontal="center" vertical="top"/>
      <protection hidden="1"/>
    </xf>
    <xf numFmtId="164" fontId="2" fillId="2" borderId="0" xfId="0" applyNumberFormat="1" applyFont="1" applyFill="1" applyAlignment="1" applyProtection="1">
      <alignment horizontal="left" vertical="center"/>
      <protection hidden="1"/>
    </xf>
    <xf numFmtId="168" fontId="4" fillId="2" borderId="0" xfId="0" applyNumberFormat="1" applyFont="1" applyFill="1" applyAlignment="1" applyProtection="1">
      <alignment horizontal="center"/>
      <protection hidden="1"/>
    </xf>
    <xf numFmtId="168" fontId="3" fillId="2" borderId="0" xfId="0" applyNumberFormat="1" applyFont="1" applyFill="1" applyAlignment="1" applyProtection="1">
      <alignment vertical="center"/>
      <protection hidden="1"/>
    </xf>
    <xf numFmtId="164" fontId="3" fillId="2" borderId="0" xfId="0" applyNumberFormat="1" applyFont="1"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center"/>
      <protection hidden="1"/>
    </xf>
    <xf numFmtId="0" fontId="3" fillId="2" borderId="5" xfId="0" applyFont="1" applyFill="1" applyBorder="1" applyAlignment="1" applyProtection="1">
      <alignment horizontal="left" vertical="center"/>
      <protection hidden="1"/>
    </xf>
    <xf numFmtId="0" fontId="0" fillId="2" borderId="0" xfId="0" quotePrefix="1" applyFill="1" applyAlignment="1" applyProtection="1">
      <alignment horizontal="right"/>
      <protection hidden="1"/>
    </xf>
    <xf numFmtId="0" fontId="2" fillId="2" borderId="5" xfId="0" applyFont="1" applyFill="1" applyBorder="1" applyAlignment="1" applyProtection="1">
      <alignment horizontal="left" vertical="center" indent="1"/>
      <protection hidden="1"/>
    </xf>
    <xf numFmtId="0" fontId="2" fillId="2" borderId="4" xfId="0" applyFont="1" applyFill="1" applyBorder="1" applyAlignment="1" applyProtection="1">
      <alignment horizontal="left" vertical="center" indent="1"/>
      <protection hidden="1"/>
    </xf>
    <xf numFmtId="165" fontId="2" fillId="2" borderId="0" xfId="0" applyNumberFormat="1" applyFont="1" applyFill="1" applyAlignment="1" applyProtection="1">
      <alignment horizontal="center" vertical="center"/>
      <protection hidden="1"/>
    </xf>
    <xf numFmtId="166" fontId="2" fillId="2" borderId="0" xfId="0" applyNumberFormat="1" applyFont="1" applyFill="1" applyAlignment="1" applyProtection="1">
      <alignment horizontal="right" vertical="center" indent="1"/>
      <protection hidden="1"/>
    </xf>
    <xf numFmtId="0" fontId="0" fillId="2" borderId="0" xfId="0" quotePrefix="1" applyFill="1" applyAlignment="1" applyProtection="1">
      <alignment horizontal="left"/>
      <protection hidden="1"/>
    </xf>
    <xf numFmtId="0" fontId="0" fillId="2" borderId="5" xfId="0" quotePrefix="1" applyFill="1" applyBorder="1" applyAlignment="1" applyProtection="1">
      <alignment horizontal="right"/>
      <protection hidden="1"/>
    </xf>
    <xf numFmtId="0" fontId="2" fillId="2" borderId="5" xfId="0" applyFont="1" applyFill="1" applyBorder="1" applyAlignment="1" applyProtection="1">
      <alignment horizontal="left" vertical="center"/>
      <protection hidden="1"/>
    </xf>
    <xf numFmtId="168" fontId="2" fillId="2" borderId="5" xfId="0" applyNumberFormat="1" applyFont="1" applyFill="1" applyBorder="1" applyAlignment="1" applyProtection="1">
      <alignment horizontal="center" vertical="center"/>
      <protection hidden="1"/>
    </xf>
    <xf numFmtId="164" fontId="2" fillId="2" borderId="5" xfId="0" applyNumberFormat="1" applyFont="1" applyFill="1" applyBorder="1" applyAlignment="1" applyProtection="1">
      <alignment horizontal="center" vertical="center"/>
      <protection hidden="1"/>
    </xf>
    <xf numFmtId="165" fontId="2" fillId="2" borderId="5" xfId="0" applyNumberFormat="1" applyFont="1" applyFill="1" applyBorder="1" applyAlignment="1" applyProtection="1">
      <alignment horizontal="center" vertical="center"/>
      <protection hidden="1"/>
    </xf>
    <xf numFmtId="6" fontId="2" fillId="2" borderId="5" xfId="0" applyNumberFormat="1" applyFont="1" applyFill="1" applyBorder="1" applyAlignment="1" applyProtection="1">
      <alignment horizontal="center" vertical="center"/>
      <protection hidden="1"/>
    </xf>
    <xf numFmtId="166" fontId="2" fillId="2" borderId="5" xfId="0" applyNumberFormat="1" applyFont="1" applyFill="1" applyBorder="1" applyAlignment="1" applyProtection="1">
      <alignment horizontal="right" vertical="center" indent="1"/>
      <protection hidden="1"/>
    </xf>
    <xf numFmtId="0" fontId="22" fillId="2" borderId="0" xfId="0" quotePrefix="1" applyFont="1" applyFill="1" applyAlignment="1" applyProtection="1">
      <alignment horizontal="right"/>
      <protection hidden="1"/>
    </xf>
    <xf numFmtId="0" fontId="18" fillId="2" borderId="0" xfId="0" quotePrefix="1" applyFont="1" applyFill="1" applyAlignment="1" applyProtection="1">
      <alignment horizontal="right"/>
      <protection hidden="1"/>
    </xf>
    <xf numFmtId="0" fontId="22" fillId="2" borderId="0" xfId="0" quotePrefix="1" applyFont="1" applyFill="1" applyAlignment="1" applyProtection="1">
      <alignment horizontal="left"/>
      <protection hidden="1"/>
    </xf>
    <xf numFmtId="6" fontId="3" fillId="2" borderId="0" xfId="0" applyNumberFormat="1" applyFont="1" applyFill="1" applyAlignment="1" applyProtection="1">
      <alignment horizontal="center" vertical="center"/>
      <protection hidden="1"/>
    </xf>
    <xf numFmtId="0" fontId="18" fillId="2" borderId="0" xfId="0" quotePrefix="1" applyFont="1" applyFill="1" applyAlignment="1" applyProtection="1">
      <alignment horizontal="left"/>
      <protection hidden="1"/>
    </xf>
    <xf numFmtId="171" fontId="2" fillId="2" borderId="0" xfId="0" applyNumberFormat="1" applyFont="1" applyFill="1" applyAlignment="1" applyProtection="1">
      <alignment horizontal="center" vertical="center"/>
      <protection hidden="1"/>
    </xf>
    <xf numFmtId="6" fontId="2" fillId="2" borderId="0" xfId="0" applyNumberFormat="1" applyFont="1" applyFill="1" applyAlignment="1" applyProtection="1">
      <alignment horizontal="right" vertical="center" indent="1"/>
      <protection hidden="1"/>
    </xf>
    <xf numFmtId="38" fontId="2" fillId="2" borderId="0" xfId="0" applyNumberFormat="1" applyFont="1" applyFill="1" applyAlignment="1" applyProtection="1">
      <alignment horizontal="center" vertical="center"/>
      <protection hidden="1"/>
    </xf>
    <xf numFmtId="166" fontId="2" fillId="2" borderId="0" xfId="0" applyNumberFormat="1" applyFont="1" applyFill="1" applyAlignment="1" applyProtection="1">
      <alignment horizontal="center" vertical="center"/>
      <protection hidden="1"/>
    </xf>
    <xf numFmtId="168" fontId="3" fillId="2" borderId="5" xfId="0" applyNumberFormat="1" applyFont="1" applyFill="1" applyBorder="1" applyAlignment="1" applyProtection="1">
      <alignment horizontal="center" vertical="center"/>
      <protection hidden="1"/>
    </xf>
    <xf numFmtId="164" fontId="3" fillId="2" borderId="5" xfId="0" applyNumberFormat="1" applyFont="1" applyFill="1" applyBorder="1" applyAlignment="1" applyProtection="1">
      <alignment horizontal="center" vertical="center"/>
      <protection hidden="1"/>
    </xf>
    <xf numFmtId="0" fontId="3" fillId="2" borderId="0" xfId="0" applyFont="1" applyFill="1" applyAlignment="1" applyProtection="1">
      <alignment horizontal="left" vertical="center" indent="1"/>
      <protection hidden="1"/>
    </xf>
    <xf numFmtId="168" fontId="3" fillId="2" borderId="5" xfId="0" applyNumberFormat="1" applyFont="1" applyFill="1" applyBorder="1" applyAlignment="1" applyProtection="1">
      <alignment horizontal="center"/>
      <protection hidden="1"/>
    </xf>
    <xf numFmtId="164" fontId="3" fillId="2" borderId="5" xfId="0" applyNumberFormat="1" applyFont="1" applyFill="1" applyBorder="1" applyAlignment="1" applyProtection="1">
      <alignment horizontal="left"/>
      <protection hidden="1"/>
    </xf>
    <xf numFmtId="164" fontId="4" fillId="2" borderId="0" xfId="0" applyNumberFormat="1" applyFont="1" applyFill="1" applyAlignment="1" applyProtection="1">
      <alignment horizontal="center"/>
      <protection hidden="1"/>
    </xf>
    <xf numFmtId="3" fontId="2" fillId="2" borderId="0" xfId="0" applyNumberFormat="1" applyFont="1" applyFill="1" applyAlignment="1" applyProtection="1">
      <alignment horizontal="right" vertical="center" indent="2"/>
      <protection hidden="1"/>
    </xf>
    <xf numFmtId="3" fontId="2" fillId="2" borderId="0" xfId="0" applyNumberFormat="1" applyFont="1" applyFill="1" applyAlignment="1" applyProtection="1">
      <alignment horizontal="left" vertical="center"/>
      <protection hidden="1"/>
    </xf>
    <xf numFmtId="0" fontId="9" fillId="2" borderId="0" xfId="0" applyFont="1" applyFill="1" applyAlignment="1" applyProtection="1">
      <alignment horizontal="right" indent="1"/>
      <protection hidden="1"/>
    </xf>
    <xf numFmtId="6" fontId="0" fillId="2" borderId="0" xfId="0" applyNumberFormat="1" applyFill="1" applyProtection="1">
      <protection hidden="1"/>
    </xf>
    <xf numFmtId="6" fontId="4" fillId="2" borderId="0" xfId="0" applyNumberFormat="1" applyFont="1" applyFill="1" applyProtection="1">
      <protection hidden="1"/>
    </xf>
    <xf numFmtId="6" fontId="2" fillId="2" borderId="0" xfId="0" applyNumberFormat="1" applyFont="1" applyFill="1" applyAlignment="1" applyProtection="1">
      <alignment vertical="center"/>
      <protection hidden="1"/>
    </xf>
    <xf numFmtId="6" fontId="9" fillId="2" borderId="0" xfId="0" applyNumberFormat="1" applyFont="1" applyFill="1" applyProtection="1">
      <protection hidden="1"/>
    </xf>
    <xf numFmtId="6" fontId="3" fillId="2" borderId="0" xfId="0" applyNumberFormat="1" applyFont="1" applyFill="1" applyAlignment="1" applyProtection="1">
      <alignment horizontal="right" vertical="center" indent="1"/>
      <protection hidden="1"/>
    </xf>
    <xf numFmtId="6" fontId="3" fillId="2" borderId="0" xfId="0" applyNumberFormat="1" applyFont="1" applyFill="1" applyAlignment="1" applyProtection="1">
      <alignment vertical="center"/>
      <protection hidden="1"/>
    </xf>
    <xf numFmtId="6" fontId="2" fillId="2" borderId="0" xfId="0" applyNumberFormat="1" applyFont="1" applyFill="1" applyProtection="1">
      <protection hidden="1"/>
    </xf>
    <xf numFmtId="6" fontId="2" fillId="2" borderId="5" xfId="0" applyNumberFormat="1" applyFont="1" applyFill="1" applyBorder="1" applyProtection="1">
      <protection hidden="1"/>
    </xf>
    <xf numFmtId="6" fontId="3" fillId="2" borderId="5" xfId="0" applyNumberFormat="1" applyFont="1" applyFill="1" applyBorder="1" applyAlignment="1" applyProtection="1">
      <alignment horizontal="right" vertical="center" indent="1"/>
      <protection hidden="1"/>
    </xf>
    <xf numFmtId="6" fontId="3" fillId="2" borderId="0" xfId="0" applyNumberFormat="1" applyFont="1" applyFill="1" applyProtection="1">
      <protection hidden="1"/>
    </xf>
    <xf numFmtId="6" fontId="18" fillId="2" borderId="1" xfId="0" applyNumberFormat="1" applyFont="1" applyFill="1" applyBorder="1" applyAlignment="1" applyProtection="1">
      <alignment horizontal="right" indent="1"/>
      <protection hidden="1"/>
    </xf>
    <xf numFmtId="6" fontId="3" fillId="2" borderId="1" xfId="0" applyNumberFormat="1" applyFont="1" applyFill="1" applyBorder="1" applyAlignment="1" applyProtection="1">
      <alignment horizontal="right" indent="1"/>
      <protection hidden="1"/>
    </xf>
    <xf numFmtId="6" fontId="0" fillId="2" borderId="0" xfId="0" applyNumberFormat="1" applyFill="1" applyAlignment="1" applyProtection="1">
      <alignment vertical="top"/>
      <protection hidden="1"/>
    </xf>
    <xf numFmtId="6" fontId="0" fillId="2" borderId="0" xfId="0" applyNumberFormat="1" applyFill="1" applyAlignment="1" applyProtection="1">
      <alignment horizontal="left" vertical="top" wrapText="1"/>
      <protection hidden="1"/>
    </xf>
    <xf numFmtId="6" fontId="18" fillId="2" borderId="0" xfId="0" applyNumberFormat="1" applyFont="1" applyFill="1" applyProtection="1">
      <protection hidden="1"/>
    </xf>
    <xf numFmtId="6" fontId="0" fillId="2" borderId="5" xfId="0" applyNumberFormat="1" applyFill="1" applyBorder="1" applyProtection="1">
      <protection hidden="1"/>
    </xf>
    <xf numFmtId="6" fontId="2" fillId="2" borderId="5" xfId="0" applyNumberFormat="1" applyFont="1" applyFill="1" applyBorder="1" applyAlignment="1" applyProtection="1">
      <alignment vertical="center"/>
      <protection hidden="1"/>
    </xf>
    <xf numFmtId="0" fontId="2" fillId="2" borderId="2" xfId="0" applyFont="1" applyFill="1" applyBorder="1" applyAlignment="1" applyProtection="1">
      <alignment horizontal="left" vertical="center" indent="1"/>
      <protection hidden="1"/>
    </xf>
    <xf numFmtId="0" fontId="0" fillId="2" borderId="3" xfId="0" applyFill="1" applyBorder="1" applyAlignment="1" applyProtection="1">
      <alignment horizontal="left" vertical="center" indent="1"/>
      <protection hidden="1"/>
    </xf>
    <xf numFmtId="0" fontId="2" fillId="3" borderId="2" xfId="0" applyFont="1" applyFill="1"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26" fillId="2" borderId="6" xfId="0"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3" fontId="2" fillId="2" borderId="5" xfId="0" applyNumberFormat="1" applyFont="1" applyFill="1" applyBorder="1" applyAlignment="1" applyProtection="1">
      <alignment horizontal="center" vertical="center"/>
      <protection hidden="1"/>
    </xf>
    <xf numFmtId="0" fontId="2"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top" wrapText="1"/>
      <protection hidden="1"/>
    </xf>
    <xf numFmtId="0" fontId="2" fillId="2" borderId="9" xfId="0" applyFont="1" applyFill="1" applyBorder="1" applyAlignment="1" applyProtection="1">
      <alignment horizontal="left" vertical="top" wrapText="1"/>
      <protection hidden="1"/>
    </xf>
    <xf numFmtId="169" fontId="4" fillId="3" borderId="2" xfId="0" applyNumberFormat="1" applyFont="1" applyFill="1" applyBorder="1" applyAlignment="1" applyProtection="1">
      <alignment horizontal="left" vertical="center" indent="1"/>
      <protection locked="0"/>
    </xf>
    <xf numFmtId="169" fontId="4" fillId="3" borderId="3"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4" fillId="3" borderId="2" xfId="0" applyFont="1" applyFill="1" applyBorder="1" applyAlignment="1" applyProtection="1">
      <alignment horizontal="left" vertical="center"/>
      <protection locked="0"/>
    </xf>
    <xf numFmtId="0" fontId="4" fillId="3" borderId="2" xfId="0" applyFont="1" applyFill="1" applyBorder="1" applyProtection="1">
      <protection locked="0"/>
    </xf>
    <xf numFmtId="0" fontId="0" fillId="0" borderId="3" xfId="0" applyBorder="1" applyProtection="1">
      <protection locked="0"/>
    </xf>
    <xf numFmtId="0" fontId="4" fillId="2" borderId="0" xfId="0" applyFont="1" applyFill="1" applyAlignment="1" applyProtection="1">
      <alignment horizontal="left" vertical="top" wrapText="1"/>
      <protection hidden="1"/>
    </xf>
    <xf numFmtId="0" fontId="1" fillId="2" borderId="0" xfId="0" applyFont="1" applyFill="1" applyAlignment="1" applyProtection="1">
      <alignment horizontal="left" vertical="top" wrapText="1"/>
      <protection hidden="1"/>
    </xf>
    <xf numFmtId="0" fontId="2" fillId="3" borderId="10" xfId="0" applyFont="1" applyFill="1" applyBorder="1" applyAlignment="1" applyProtection="1">
      <alignment horizontal="left" vertical="top" wrapText="1" indent="1"/>
      <protection locked="0"/>
    </xf>
    <xf numFmtId="0" fontId="2" fillId="3" borderId="6" xfId="0" applyFont="1" applyFill="1" applyBorder="1" applyAlignment="1" applyProtection="1">
      <alignment horizontal="left" vertical="top" wrapText="1" indent="1"/>
      <protection locked="0"/>
    </xf>
    <xf numFmtId="0" fontId="2" fillId="3" borderId="7" xfId="0" applyFont="1" applyFill="1" applyBorder="1" applyAlignment="1" applyProtection="1">
      <alignment horizontal="left" vertical="top" wrapText="1" indent="1"/>
      <protection locked="0"/>
    </xf>
    <xf numFmtId="0" fontId="2" fillId="3" borderId="11" xfId="0" applyFont="1" applyFill="1" applyBorder="1" applyAlignment="1" applyProtection="1">
      <alignment horizontal="left" vertical="top" wrapText="1" indent="1"/>
      <protection locked="0"/>
    </xf>
    <xf numFmtId="0" fontId="2" fillId="3" borderId="0" xfId="0" applyFont="1" applyFill="1" applyAlignment="1" applyProtection="1">
      <alignment horizontal="left" vertical="top" wrapText="1" indent="1"/>
      <protection locked="0"/>
    </xf>
    <xf numFmtId="0" fontId="2" fillId="3" borderId="9" xfId="0" applyFont="1" applyFill="1" applyBorder="1" applyAlignment="1" applyProtection="1">
      <alignment horizontal="left" vertical="top" wrapText="1" indent="1"/>
      <protection locked="0"/>
    </xf>
    <xf numFmtId="0" fontId="2" fillId="3" borderId="12" xfId="0" applyFont="1" applyFill="1" applyBorder="1" applyAlignment="1" applyProtection="1">
      <alignment horizontal="left" vertical="top" wrapText="1" indent="1"/>
      <protection locked="0"/>
    </xf>
    <xf numFmtId="0" fontId="2" fillId="3" borderId="5" xfId="0" applyFont="1" applyFill="1" applyBorder="1" applyAlignment="1" applyProtection="1">
      <alignment horizontal="left" vertical="top" wrapText="1" indent="1"/>
      <protection locked="0"/>
    </xf>
    <xf numFmtId="0" fontId="2" fillId="3" borderId="8" xfId="0" applyFont="1" applyFill="1" applyBorder="1" applyAlignment="1" applyProtection="1">
      <alignment horizontal="left" vertical="top" wrapText="1" indent="1"/>
      <protection locked="0"/>
    </xf>
    <xf numFmtId="0" fontId="1" fillId="2" borderId="5"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indent="1"/>
      <protection hidden="1"/>
    </xf>
    <xf numFmtId="6" fontId="0" fillId="3" borderId="10" xfId="0" applyNumberFormat="1" applyFill="1" applyBorder="1" applyAlignment="1" applyProtection="1">
      <alignment horizontal="left" vertical="top" wrapText="1" indent="1"/>
      <protection locked="0"/>
    </xf>
    <xf numFmtId="6" fontId="0" fillId="3" borderId="6" xfId="0" applyNumberFormat="1" applyFill="1" applyBorder="1" applyAlignment="1" applyProtection="1">
      <alignment horizontal="left" vertical="top" wrapText="1" indent="1"/>
      <protection locked="0"/>
    </xf>
    <xf numFmtId="6" fontId="0" fillId="3" borderId="7" xfId="0" applyNumberFormat="1" applyFill="1" applyBorder="1" applyAlignment="1" applyProtection="1">
      <alignment horizontal="left" vertical="top" wrapText="1" indent="1"/>
      <protection locked="0"/>
    </xf>
    <xf numFmtId="6" fontId="0" fillId="3" borderId="11" xfId="0" applyNumberFormat="1" applyFill="1" applyBorder="1" applyAlignment="1" applyProtection="1">
      <alignment horizontal="left" vertical="top" wrapText="1" indent="1"/>
      <protection locked="0"/>
    </xf>
    <xf numFmtId="6" fontId="0" fillId="3" borderId="0" xfId="0" applyNumberFormat="1" applyFill="1" applyAlignment="1" applyProtection="1">
      <alignment horizontal="left" vertical="top" wrapText="1" indent="1"/>
      <protection locked="0"/>
    </xf>
    <xf numFmtId="6" fontId="0" fillId="3" borderId="9" xfId="0" applyNumberFormat="1" applyFill="1" applyBorder="1" applyAlignment="1" applyProtection="1">
      <alignment horizontal="left" vertical="top" wrapText="1" indent="1"/>
      <protection locked="0"/>
    </xf>
    <xf numFmtId="6" fontId="0" fillId="3" borderId="12" xfId="0" applyNumberFormat="1" applyFill="1" applyBorder="1" applyAlignment="1" applyProtection="1">
      <alignment horizontal="left" vertical="top" wrapText="1" indent="1"/>
      <protection locked="0"/>
    </xf>
    <xf numFmtId="6" fontId="0" fillId="3" borderId="5" xfId="0" applyNumberFormat="1" applyFill="1" applyBorder="1" applyAlignment="1" applyProtection="1">
      <alignment horizontal="left" vertical="top" wrapText="1" indent="1"/>
      <protection locked="0"/>
    </xf>
    <xf numFmtId="6" fontId="0" fillId="3" borderId="8" xfId="0" applyNumberFormat="1" applyFill="1" applyBorder="1" applyAlignment="1" applyProtection="1">
      <alignment horizontal="left" vertical="top" wrapText="1" indent="1"/>
      <protection locked="0"/>
    </xf>
  </cellXfs>
  <cellStyles count="2">
    <cellStyle name="Currency" xfId="1" builtinId="4"/>
    <cellStyle name="Normal" xfId="0" builtinId="0"/>
  </cellStyles>
  <dxfs count="4">
    <dxf>
      <font>
        <color rgb="FF9C0006"/>
      </font>
    </dxf>
    <dxf>
      <font>
        <color rgb="FF9C0006"/>
      </font>
    </dxf>
    <dxf>
      <font>
        <color rgb="FF9C0006"/>
      </font>
    </dxf>
    <dxf>
      <font>
        <color rgb="FF9C0006"/>
      </font>
    </dxf>
  </dxfs>
  <tableStyles count="0" defaultTableStyle="TableStyleMedium2" defaultPivotStyle="PivotStyleLight16"/>
  <colors>
    <mruColors>
      <color rgb="FF000000"/>
      <color rgb="FFD9D9D9"/>
      <color rgb="FFFFFF66"/>
      <color rgb="FFFFFF99"/>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microsoft.com/office/2017/10/relationships/person" Target="persons/person2.xml"/><Relationship Id="rId18" Type="http://schemas.microsoft.com/office/2017/10/relationships/person" Target="persons/person7.xml"/><Relationship Id="rId3" Type="http://schemas.openxmlformats.org/officeDocument/2006/relationships/theme" Target="theme/theme1.xml"/><Relationship Id="rId7" Type="http://schemas.openxmlformats.org/officeDocument/2006/relationships/calcChain" Target="calcChain.xml"/><Relationship Id="rId12" Type="http://schemas.microsoft.com/office/2017/10/relationships/person" Target="persons/person1.xml"/><Relationship Id="rId17" Type="http://schemas.microsoft.com/office/2017/10/relationships/person" Target="persons/person6.xml"/><Relationship Id="rId2" Type="http://schemas.openxmlformats.org/officeDocument/2006/relationships/worksheet" Target="worksheets/sheet2.xml"/><Relationship Id="rId16" Type="http://schemas.microsoft.com/office/2017/10/relationships/person" Target="persons/person4.xml"/><Relationship Id="rId20" Type="http://schemas.microsoft.com/office/2017/10/relationships/person" Target="persons/person8.xml"/><Relationship Id="rId1" Type="http://schemas.openxmlformats.org/officeDocument/2006/relationships/worksheet" Target="worksheets/sheet1.xml"/><Relationship Id="rId6" Type="http://schemas.microsoft.com/office/2017/10/relationships/person" Target="persons/person.xml"/><Relationship Id="rId11" Type="http://schemas.microsoft.com/office/2017/10/relationships/person" Target="persons/person0.xml"/><Relationship Id="rId5" Type="http://schemas.openxmlformats.org/officeDocument/2006/relationships/sharedStrings" Target="sharedStrings.xml"/><Relationship Id="rId15" Type="http://schemas.microsoft.com/office/2017/10/relationships/person" Target="persons/person3.xml"/><Relationship Id="rId10" Type="http://schemas.openxmlformats.org/officeDocument/2006/relationships/customXml" Target="../customXml/item3.xml"/><Relationship Id="rId19" Type="http://schemas.microsoft.com/office/2017/10/relationships/person" Target="persons/person9.xml"/><Relationship Id="rId4" Type="http://schemas.openxmlformats.org/officeDocument/2006/relationships/styles" Target="styles.xml"/><Relationship Id="rId9" Type="http://schemas.openxmlformats.org/officeDocument/2006/relationships/customXml" Target="../customXml/item2.xml"/><Relationship Id="rId14" Type="http://schemas.microsoft.com/office/2017/10/relationships/person" Target="persons/person5.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16512-E5ED-431F-AB2B-34DC9253689F}">
  <dimension ref="A1:AA269"/>
  <sheetViews>
    <sheetView tabSelected="1" zoomScale="106" zoomScaleNormal="106" workbookViewId="0">
      <selection activeCell="I2" sqref="I2"/>
    </sheetView>
  </sheetViews>
  <sheetFormatPr defaultRowHeight="15" x14ac:dyDescent="0.25"/>
  <cols>
    <col min="1" max="1" width="9.140625" style="16"/>
    <col min="2" max="2" width="4.7109375" style="16" customWidth="1"/>
    <col min="3" max="3" width="15.7109375" style="16" customWidth="1"/>
    <col min="4" max="4" width="13.7109375" style="16" customWidth="1"/>
    <col min="5" max="8" width="12.7109375" style="16" customWidth="1"/>
    <col min="9" max="9" width="10.7109375" style="16" customWidth="1"/>
    <col min="10" max="10" width="12.7109375" style="16" customWidth="1"/>
    <col min="11" max="11" width="1.7109375" style="16" customWidth="1"/>
    <col min="12" max="26" width="9.140625" style="16"/>
    <col min="27" max="27" width="9.140625" style="16" hidden="1" customWidth="1"/>
    <col min="28" max="16384" width="9.140625" style="16"/>
  </cols>
  <sheetData>
    <row r="1" spans="1:27" ht="15" customHeight="1" x14ac:dyDescent="0.25"/>
    <row r="2" spans="1:27" s="17" customFormat="1" ht="18.75" x14ac:dyDescent="0.25">
      <c r="B2" s="18" t="s">
        <v>161</v>
      </c>
      <c r="C2" s="19"/>
      <c r="D2" s="19"/>
      <c r="E2" s="20"/>
      <c r="F2" s="21"/>
      <c r="G2" s="22"/>
      <c r="H2" s="23" t="s">
        <v>110</v>
      </c>
      <c r="I2" s="14"/>
      <c r="J2" s="24"/>
      <c r="K2" s="19"/>
    </row>
    <row r="3" spans="1:27" ht="15" customHeight="1" x14ac:dyDescent="0.25">
      <c r="B3" s="186" t="s">
        <v>170</v>
      </c>
      <c r="C3" s="186"/>
      <c r="D3" s="186"/>
      <c r="E3" s="186"/>
      <c r="F3" s="186"/>
      <c r="G3" s="186"/>
      <c r="H3" s="186"/>
      <c r="I3" s="186"/>
      <c r="J3" s="186"/>
      <c r="K3" s="186"/>
    </row>
    <row r="4" spans="1:27" ht="15" customHeight="1" x14ac:dyDescent="0.25">
      <c r="B4" s="187"/>
      <c r="C4" s="187"/>
      <c r="D4" s="187"/>
      <c r="E4" s="187"/>
      <c r="F4" s="187"/>
      <c r="G4" s="187"/>
      <c r="H4" s="187"/>
      <c r="I4" s="187"/>
      <c r="J4" s="187"/>
      <c r="K4" s="187"/>
    </row>
    <row r="5" spans="1:27" ht="15" customHeight="1" x14ac:dyDescent="0.25">
      <c r="B5" s="25" t="s">
        <v>12</v>
      </c>
      <c r="D5" s="26" t="s">
        <v>11</v>
      </c>
      <c r="E5" s="197"/>
      <c r="F5" s="198"/>
      <c r="G5" s="199"/>
      <c r="H5" s="26" t="s">
        <v>16</v>
      </c>
      <c r="I5" s="200"/>
      <c r="J5" s="199"/>
      <c r="K5" s="17"/>
    </row>
    <row r="6" spans="1:27" ht="15" customHeight="1" x14ac:dyDescent="0.25">
      <c r="D6" s="26" t="s">
        <v>17</v>
      </c>
      <c r="E6" s="197"/>
      <c r="F6" s="198"/>
      <c r="G6" s="199"/>
      <c r="H6" s="26" t="s">
        <v>2</v>
      </c>
      <c r="I6" s="195"/>
      <c r="J6" s="196"/>
      <c r="K6" s="17"/>
    </row>
    <row r="7" spans="1:27" ht="15" customHeight="1" x14ac:dyDescent="0.25">
      <c r="D7" s="26" t="s">
        <v>18</v>
      </c>
      <c r="E7" s="197"/>
      <c r="F7" s="198"/>
      <c r="G7" s="199"/>
      <c r="H7" s="26" t="s">
        <v>5</v>
      </c>
      <c r="I7" s="8"/>
      <c r="J7" s="27"/>
    </row>
    <row r="8" spans="1:27" ht="15" customHeight="1" x14ac:dyDescent="0.25">
      <c r="C8" s="25"/>
      <c r="D8" s="25"/>
      <c r="F8" s="28"/>
      <c r="G8" s="28"/>
      <c r="H8" s="28"/>
      <c r="I8" s="28"/>
      <c r="J8" s="28"/>
    </row>
    <row r="9" spans="1:27" ht="15" customHeight="1" x14ac:dyDescent="0.25">
      <c r="B9" s="29" t="s">
        <v>3</v>
      </c>
      <c r="D9" s="29"/>
      <c r="E9" s="30"/>
      <c r="F9" s="30"/>
      <c r="G9" s="30"/>
      <c r="H9" s="31"/>
      <c r="I9" s="31"/>
      <c r="J9" s="31"/>
    </row>
    <row r="10" spans="1:27" ht="15" customHeight="1" x14ac:dyDescent="0.25">
      <c r="C10" s="29"/>
      <c r="D10" s="29"/>
      <c r="E10" s="30"/>
      <c r="F10" s="30"/>
      <c r="G10" s="30"/>
      <c r="H10" s="31"/>
      <c r="I10" s="31"/>
      <c r="J10" s="31"/>
    </row>
    <row r="11" spans="1:27" ht="15" customHeight="1" x14ac:dyDescent="0.25">
      <c r="B11" s="193" t="s">
        <v>171</v>
      </c>
      <c r="C11" s="193"/>
      <c r="D11" s="193"/>
      <c r="E11" s="193"/>
      <c r="F11" s="193"/>
      <c r="G11" s="193"/>
      <c r="H11" s="194"/>
      <c r="I11" s="201" t="s">
        <v>162</v>
      </c>
      <c r="J11" s="202"/>
      <c r="K11" s="17"/>
      <c r="AA11" s="16" t="s">
        <v>158</v>
      </c>
    </row>
    <row r="12" spans="1:27" ht="15" customHeight="1" x14ac:dyDescent="0.25">
      <c r="B12" s="32"/>
      <c r="C12" s="32"/>
      <c r="D12" s="32"/>
      <c r="E12" s="32"/>
      <c r="F12" s="32"/>
      <c r="G12" s="32"/>
      <c r="H12" s="32"/>
      <c r="I12" s="33"/>
      <c r="J12" s="17"/>
      <c r="K12" s="17"/>
      <c r="AA12" s="16" t="s">
        <v>159</v>
      </c>
    </row>
    <row r="13" spans="1:27" ht="15" customHeight="1" x14ac:dyDescent="0.25">
      <c r="B13" s="16" t="s">
        <v>1</v>
      </c>
      <c r="F13" s="34">
        <v>2020</v>
      </c>
      <c r="G13" s="34">
        <v>2021</v>
      </c>
      <c r="H13" s="34">
        <v>2022</v>
      </c>
      <c r="J13" s="35">
        <v>2023</v>
      </c>
      <c r="AA13" s="16" t="s">
        <v>160</v>
      </c>
    </row>
    <row r="14" spans="1:27" ht="15" customHeight="1" x14ac:dyDescent="0.25">
      <c r="B14" s="30" t="s">
        <v>32</v>
      </c>
      <c r="C14" s="36"/>
      <c r="D14" s="37"/>
      <c r="E14" s="38"/>
      <c r="F14" s="5">
        <v>0</v>
      </c>
      <c r="G14" s="5">
        <v>0</v>
      </c>
      <c r="H14" s="2">
        <v>0</v>
      </c>
      <c r="J14" s="2">
        <v>0</v>
      </c>
      <c r="AA14" s="39" t="s">
        <v>162</v>
      </c>
    </row>
    <row r="15" spans="1:27" ht="15" customHeight="1" x14ac:dyDescent="0.25">
      <c r="A15" s="30"/>
      <c r="B15" s="30" t="s">
        <v>112</v>
      </c>
      <c r="C15" s="30"/>
      <c r="D15" s="37"/>
      <c r="E15" s="38"/>
      <c r="F15" s="5">
        <v>0</v>
      </c>
      <c r="G15" s="5">
        <v>0</v>
      </c>
      <c r="H15" s="2">
        <v>0</v>
      </c>
      <c r="J15" s="2">
        <v>0</v>
      </c>
    </row>
    <row r="16" spans="1:27" ht="15" customHeight="1" x14ac:dyDescent="0.25">
      <c r="B16" s="30" t="s">
        <v>33</v>
      </c>
      <c r="C16" s="30"/>
      <c r="D16" s="37"/>
      <c r="E16" s="37"/>
      <c r="F16" s="4">
        <v>0</v>
      </c>
      <c r="G16" s="4">
        <v>0</v>
      </c>
      <c r="H16" s="3">
        <v>0</v>
      </c>
      <c r="J16" s="3">
        <v>0</v>
      </c>
    </row>
    <row r="17" spans="2:11" ht="15" customHeight="1" x14ac:dyDescent="0.25">
      <c r="B17" s="30" t="s">
        <v>34</v>
      </c>
      <c r="C17" s="30"/>
      <c r="D17" s="37"/>
      <c r="E17" s="40"/>
      <c r="F17" s="4">
        <v>0</v>
      </c>
      <c r="G17" s="4">
        <v>0</v>
      </c>
      <c r="H17" s="3">
        <v>0</v>
      </c>
      <c r="J17" s="3">
        <v>0</v>
      </c>
    </row>
    <row r="18" spans="2:11" ht="15" customHeight="1" x14ac:dyDescent="0.25">
      <c r="B18" s="30" t="s">
        <v>113</v>
      </c>
      <c r="D18" s="37"/>
      <c r="E18" s="40"/>
      <c r="F18" s="41"/>
      <c r="G18" s="41"/>
      <c r="H18" s="41"/>
      <c r="J18" s="41"/>
    </row>
    <row r="19" spans="2:11" ht="15" customHeight="1" x14ac:dyDescent="0.25">
      <c r="C19" s="42" t="s">
        <v>91</v>
      </c>
      <c r="D19" s="30"/>
      <c r="E19" s="30"/>
      <c r="F19" s="5">
        <v>0</v>
      </c>
      <c r="G19" s="5">
        <v>0</v>
      </c>
      <c r="H19" s="2">
        <v>0</v>
      </c>
      <c r="J19" s="2">
        <v>0</v>
      </c>
    </row>
    <row r="20" spans="2:11" ht="15" customHeight="1" x14ac:dyDescent="0.25">
      <c r="C20" s="30"/>
      <c r="D20" s="30"/>
      <c r="E20" s="30"/>
      <c r="F20" s="30"/>
      <c r="G20" s="32"/>
      <c r="H20" s="32"/>
    </row>
    <row r="21" spans="2:11" ht="15" customHeight="1" x14ac:dyDescent="0.25">
      <c r="B21" s="30" t="s">
        <v>9</v>
      </c>
      <c r="D21" s="30"/>
      <c r="E21" s="30"/>
      <c r="F21" s="34">
        <v>2020</v>
      </c>
      <c r="G21" s="34">
        <v>2021</v>
      </c>
      <c r="H21" s="34">
        <v>2022</v>
      </c>
      <c r="J21" s="35">
        <v>2023</v>
      </c>
    </row>
    <row r="22" spans="2:11" ht="15" customHeight="1" x14ac:dyDescent="0.25">
      <c r="B22" s="42" t="s">
        <v>35</v>
      </c>
      <c r="C22" s="42"/>
      <c r="D22" s="37"/>
      <c r="E22" s="30"/>
      <c r="F22" s="6">
        <v>0</v>
      </c>
      <c r="G22" s="6">
        <v>0</v>
      </c>
      <c r="H22" s="7">
        <v>0</v>
      </c>
      <c r="J22" s="7">
        <v>0</v>
      </c>
    </row>
    <row r="23" spans="2:11" ht="15" customHeight="1" x14ac:dyDescent="0.25">
      <c r="B23" s="42" t="s">
        <v>36</v>
      </c>
      <c r="C23" s="42"/>
      <c r="D23" s="37"/>
      <c r="E23" s="30"/>
      <c r="F23" s="6">
        <v>0</v>
      </c>
      <c r="G23" s="6">
        <v>0</v>
      </c>
      <c r="H23" s="7">
        <v>0</v>
      </c>
      <c r="J23" s="7">
        <v>0</v>
      </c>
    </row>
    <row r="24" spans="2:11" ht="15" customHeight="1" x14ac:dyDescent="0.25">
      <c r="B24" s="42" t="s">
        <v>37</v>
      </c>
      <c r="C24" s="42"/>
      <c r="D24" s="37"/>
      <c r="E24" s="30"/>
      <c r="F24" s="6">
        <v>0</v>
      </c>
      <c r="G24" s="6">
        <v>0</v>
      </c>
      <c r="H24" s="7">
        <v>0</v>
      </c>
      <c r="J24" s="7">
        <v>0</v>
      </c>
    </row>
    <row r="25" spans="2:11" ht="15" customHeight="1" x14ac:dyDescent="0.25">
      <c r="B25" s="42" t="s">
        <v>115</v>
      </c>
      <c r="D25" s="17"/>
      <c r="E25" s="17"/>
      <c r="F25" s="43"/>
      <c r="G25" s="43"/>
      <c r="H25" s="43"/>
      <c r="J25" s="43"/>
    </row>
    <row r="26" spans="2:11" ht="15" customHeight="1" x14ac:dyDescent="0.25">
      <c r="C26" s="42" t="s">
        <v>14</v>
      </c>
      <c r="D26" s="17"/>
      <c r="E26" s="17"/>
      <c r="F26" s="6">
        <v>0</v>
      </c>
      <c r="G26" s="6">
        <v>0</v>
      </c>
      <c r="H26" s="7">
        <v>0</v>
      </c>
      <c r="J26" s="7">
        <v>0</v>
      </c>
    </row>
    <row r="27" spans="2:11" ht="15" customHeight="1" x14ac:dyDescent="0.25">
      <c r="C27" s="44"/>
      <c r="D27" s="44"/>
      <c r="E27" s="44"/>
      <c r="F27" s="43"/>
      <c r="G27" s="43"/>
      <c r="H27" s="43"/>
      <c r="J27" s="43"/>
    </row>
    <row r="28" spans="2:11" ht="15" customHeight="1" x14ac:dyDescent="0.25">
      <c r="B28" s="29" t="s">
        <v>4</v>
      </c>
      <c r="D28" s="29"/>
      <c r="E28" s="45"/>
      <c r="F28" s="45"/>
      <c r="G28" s="45"/>
      <c r="H28" s="45"/>
      <c r="I28" s="45"/>
      <c r="J28" s="45"/>
    </row>
    <row r="29" spans="2:11" ht="15" customHeight="1" x14ac:dyDescent="0.25">
      <c r="C29" s="29"/>
      <c r="D29" s="29"/>
      <c r="E29" s="45"/>
      <c r="F29" s="45"/>
      <c r="G29" s="45"/>
      <c r="H29" s="45"/>
      <c r="I29" s="45"/>
      <c r="J29" s="45"/>
    </row>
    <row r="30" spans="2:11" ht="15" customHeight="1" x14ac:dyDescent="0.25">
      <c r="B30" s="192" t="s">
        <v>116</v>
      </c>
      <c r="C30" s="192"/>
      <c r="D30" s="192"/>
      <c r="E30" s="192"/>
      <c r="F30" s="192"/>
      <c r="G30" s="192"/>
      <c r="H30" s="192"/>
      <c r="I30" s="192"/>
      <c r="J30" s="192"/>
      <c r="K30" s="192"/>
    </row>
    <row r="31" spans="2:11" ht="15" customHeight="1" x14ac:dyDescent="0.25">
      <c r="B31" s="192"/>
      <c r="C31" s="192"/>
      <c r="D31" s="192"/>
      <c r="E31" s="192"/>
      <c r="F31" s="192"/>
      <c r="G31" s="192"/>
      <c r="H31" s="192"/>
      <c r="I31" s="192"/>
      <c r="J31" s="192"/>
      <c r="K31" s="192"/>
    </row>
    <row r="32" spans="2:11" ht="5.0999999999999996" customHeight="1" x14ac:dyDescent="0.25">
      <c r="B32" s="45"/>
      <c r="C32" s="45"/>
      <c r="D32" s="45"/>
      <c r="E32" s="45"/>
      <c r="F32" s="45"/>
      <c r="G32" s="45"/>
      <c r="H32" s="45"/>
      <c r="I32" s="45"/>
      <c r="J32" s="45"/>
      <c r="K32" s="45"/>
    </row>
    <row r="33" spans="2:27" ht="15" customHeight="1" x14ac:dyDescent="0.25">
      <c r="B33" s="46"/>
      <c r="D33" s="46"/>
      <c r="E33" s="189" t="s">
        <v>19</v>
      </c>
      <c r="F33" s="188" t="s">
        <v>8</v>
      </c>
      <c r="G33" s="188"/>
      <c r="H33" s="188"/>
      <c r="I33" s="38"/>
      <c r="J33" s="35" t="s">
        <v>13</v>
      </c>
    </row>
    <row r="34" spans="2:27" ht="15" customHeight="1" x14ac:dyDescent="0.25">
      <c r="C34" s="30" t="s">
        <v>15</v>
      </c>
      <c r="D34" s="37"/>
      <c r="E34" s="190"/>
      <c r="F34" s="47">
        <v>2020</v>
      </c>
      <c r="G34" s="47">
        <v>2021</v>
      </c>
      <c r="H34" s="47">
        <v>2022</v>
      </c>
      <c r="I34" s="38"/>
      <c r="J34" s="35" t="s">
        <v>7</v>
      </c>
    </row>
    <row r="35" spans="2:27" ht="15" customHeight="1" x14ac:dyDescent="0.25">
      <c r="B35" s="48" t="s">
        <v>21</v>
      </c>
      <c r="C35" s="184"/>
      <c r="D35" s="185"/>
      <c r="E35" s="9"/>
      <c r="F35" s="4"/>
      <c r="G35" s="4"/>
      <c r="H35" s="3"/>
      <c r="I35" s="49"/>
      <c r="J35" s="3"/>
      <c r="K35" s="49"/>
    </row>
    <row r="36" spans="2:27" ht="15" customHeight="1" x14ac:dyDescent="0.25">
      <c r="B36" s="48" t="s">
        <v>22</v>
      </c>
      <c r="C36" s="184"/>
      <c r="D36" s="185"/>
      <c r="E36" s="9"/>
      <c r="F36" s="4"/>
      <c r="G36" s="4"/>
      <c r="H36" s="3"/>
      <c r="I36" s="49"/>
      <c r="J36" s="3"/>
      <c r="K36" s="49"/>
    </row>
    <row r="37" spans="2:27" ht="15" customHeight="1" x14ac:dyDescent="0.25">
      <c r="B37" s="48" t="s">
        <v>23</v>
      </c>
      <c r="C37" s="184"/>
      <c r="D37" s="185"/>
      <c r="E37" s="9"/>
      <c r="F37" s="4"/>
      <c r="G37" s="4"/>
      <c r="H37" s="3"/>
      <c r="I37" s="49"/>
      <c r="J37" s="3"/>
      <c r="K37" s="49"/>
    </row>
    <row r="38" spans="2:27" ht="15" customHeight="1" x14ac:dyDescent="0.25">
      <c r="B38" s="48" t="s">
        <v>24</v>
      </c>
      <c r="C38" s="184"/>
      <c r="D38" s="185"/>
      <c r="E38" s="9"/>
      <c r="F38" s="4"/>
      <c r="G38" s="4"/>
      <c r="H38" s="3"/>
      <c r="I38" s="49"/>
      <c r="J38" s="3"/>
      <c r="K38" s="49"/>
    </row>
    <row r="39" spans="2:27" ht="15" customHeight="1" x14ac:dyDescent="0.25">
      <c r="B39" s="48" t="s">
        <v>25</v>
      </c>
      <c r="C39" s="184"/>
      <c r="D39" s="185"/>
      <c r="E39" s="9"/>
      <c r="F39" s="4"/>
      <c r="G39" s="4"/>
      <c r="H39" s="3"/>
      <c r="I39" s="49"/>
      <c r="J39" s="3"/>
      <c r="K39" s="49"/>
    </row>
    <row r="40" spans="2:27" ht="15" customHeight="1" x14ac:dyDescent="0.25">
      <c r="C40" s="38"/>
      <c r="D40" s="38"/>
      <c r="E40" s="38"/>
      <c r="F40" s="50"/>
      <c r="G40" s="50"/>
      <c r="H40" s="50"/>
      <c r="I40" s="49"/>
      <c r="J40" s="41"/>
      <c r="K40" s="49"/>
    </row>
    <row r="41" spans="2:27" ht="15" customHeight="1" x14ac:dyDescent="0.25">
      <c r="B41" s="192" t="s">
        <v>117</v>
      </c>
      <c r="C41" s="192"/>
      <c r="D41" s="192"/>
      <c r="E41" s="192"/>
      <c r="F41" s="192"/>
      <c r="G41" s="192"/>
      <c r="H41" s="192"/>
      <c r="I41" s="192"/>
      <c r="J41" s="192"/>
      <c r="K41" s="192"/>
    </row>
    <row r="42" spans="2:27" ht="15" customHeight="1" x14ac:dyDescent="0.25">
      <c r="B42" s="192"/>
      <c r="C42" s="192"/>
      <c r="D42" s="192"/>
      <c r="E42" s="192"/>
      <c r="F42" s="192"/>
      <c r="G42" s="192"/>
      <c r="H42" s="192"/>
      <c r="I42" s="192"/>
      <c r="J42" s="192"/>
      <c r="K42" s="192"/>
    </row>
    <row r="43" spans="2:27" ht="5.0999999999999996" customHeight="1" x14ac:dyDescent="0.25">
      <c r="B43" s="45"/>
      <c r="C43" s="45"/>
      <c r="D43" s="45"/>
      <c r="E43" s="45"/>
      <c r="F43" s="45"/>
      <c r="G43" s="45"/>
      <c r="H43" s="45"/>
      <c r="I43" s="45"/>
      <c r="J43" s="45"/>
      <c r="K43" s="45"/>
    </row>
    <row r="44" spans="2:27" ht="15" customHeight="1" x14ac:dyDescent="0.25">
      <c r="C44" s="38"/>
      <c r="E44" s="51" t="s">
        <v>125</v>
      </c>
      <c r="F44" s="191" t="s">
        <v>20</v>
      </c>
      <c r="G44" s="191"/>
      <c r="H44" s="191"/>
      <c r="I44" s="52"/>
      <c r="J44" s="35" t="s">
        <v>127</v>
      </c>
      <c r="K44" s="52"/>
    </row>
    <row r="45" spans="2:27" ht="15" customHeight="1" x14ac:dyDescent="0.25">
      <c r="C45" s="38" t="s">
        <v>15</v>
      </c>
      <c r="E45" s="38" t="s">
        <v>126</v>
      </c>
      <c r="F45" s="47">
        <v>2020</v>
      </c>
      <c r="G45" s="47">
        <v>2021</v>
      </c>
      <c r="H45" s="47">
        <v>2022</v>
      </c>
      <c r="I45" s="52"/>
      <c r="J45" s="35" t="s">
        <v>128</v>
      </c>
      <c r="K45" s="52"/>
    </row>
    <row r="46" spans="2:27" ht="15" customHeight="1" x14ac:dyDescent="0.25">
      <c r="B46" s="48" t="s">
        <v>26</v>
      </c>
      <c r="C46" s="182" t="str">
        <f>IF(C35=0," ",C35)</f>
        <v xml:space="preserve"> </v>
      </c>
      <c r="D46" s="183"/>
      <c r="E46" s="9"/>
      <c r="F46" s="5"/>
      <c r="G46" s="5"/>
      <c r="H46" s="2"/>
      <c r="I46" s="49"/>
      <c r="J46" s="2"/>
      <c r="K46" s="49"/>
      <c r="AA46" s="39" t="s">
        <v>176</v>
      </c>
    </row>
    <row r="47" spans="2:27" ht="15" customHeight="1" x14ac:dyDescent="0.25">
      <c r="B47" s="48" t="s">
        <v>27</v>
      </c>
      <c r="C47" s="182" t="str">
        <f t="shared" ref="C47:C50" si="0">IF(C36=0," ",C36)</f>
        <v xml:space="preserve"> </v>
      </c>
      <c r="D47" s="183"/>
      <c r="E47" s="9"/>
      <c r="F47" s="5"/>
      <c r="G47" s="5"/>
      <c r="H47" s="2"/>
      <c r="I47" s="49"/>
      <c r="J47" s="2"/>
      <c r="K47" s="49"/>
      <c r="AA47" s="39" t="s">
        <v>177</v>
      </c>
    </row>
    <row r="48" spans="2:27" ht="15" customHeight="1" x14ac:dyDescent="0.25">
      <c r="B48" s="48" t="s">
        <v>28</v>
      </c>
      <c r="C48" s="182" t="str">
        <f t="shared" si="0"/>
        <v xml:space="preserve"> </v>
      </c>
      <c r="D48" s="183"/>
      <c r="E48" s="9"/>
      <c r="F48" s="5"/>
      <c r="G48" s="5"/>
      <c r="H48" s="2"/>
      <c r="I48" s="49"/>
      <c r="J48" s="2"/>
      <c r="K48" s="49"/>
    </row>
    <row r="49" spans="2:11" ht="15" customHeight="1" x14ac:dyDescent="0.25">
      <c r="B49" s="48" t="s">
        <v>29</v>
      </c>
      <c r="C49" s="182" t="str">
        <f t="shared" si="0"/>
        <v xml:space="preserve"> </v>
      </c>
      <c r="D49" s="183"/>
      <c r="E49" s="9"/>
      <c r="F49" s="5"/>
      <c r="G49" s="5"/>
      <c r="H49" s="2"/>
      <c r="I49" s="49"/>
      <c r="J49" s="2"/>
      <c r="K49" s="49"/>
    </row>
    <row r="50" spans="2:11" ht="15" customHeight="1" x14ac:dyDescent="0.25">
      <c r="B50" s="48" t="s">
        <v>30</v>
      </c>
      <c r="C50" s="182" t="str">
        <f t="shared" si="0"/>
        <v xml:space="preserve"> </v>
      </c>
      <c r="D50" s="183"/>
      <c r="E50" s="9"/>
      <c r="F50" s="5"/>
      <c r="G50" s="5"/>
      <c r="H50" s="2"/>
      <c r="I50" s="49"/>
      <c r="J50" s="2"/>
      <c r="K50" s="49"/>
    </row>
    <row r="51" spans="2:11" ht="15" customHeight="1" x14ac:dyDescent="0.25">
      <c r="C51" s="53"/>
      <c r="D51" s="53"/>
      <c r="E51" s="54"/>
      <c r="F51" s="55"/>
      <c r="G51" s="56"/>
      <c r="H51" s="56"/>
      <c r="I51" s="56"/>
      <c r="J51" s="56"/>
    </row>
    <row r="52" spans="2:11" ht="15" customHeight="1" x14ac:dyDescent="0.25">
      <c r="B52" s="193" t="s">
        <v>87</v>
      </c>
      <c r="C52" s="193"/>
      <c r="D52" s="193"/>
      <c r="E52" s="193"/>
      <c r="F52" s="193"/>
      <c r="G52" s="193"/>
      <c r="H52" s="193"/>
      <c r="I52" s="193"/>
      <c r="J52" s="193"/>
      <c r="K52" s="193"/>
    </row>
    <row r="53" spans="2:11" ht="15" customHeight="1" x14ac:dyDescent="0.25">
      <c r="B53" s="193"/>
      <c r="C53" s="193"/>
      <c r="D53" s="193"/>
      <c r="E53" s="193"/>
      <c r="F53" s="193"/>
      <c r="G53" s="193"/>
      <c r="H53" s="193"/>
      <c r="I53" s="193"/>
      <c r="J53" s="193"/>
      <c r="K53" s="193"/>
    </row>
    <row r="54" spans="2:11" ht="5.0999999999999996" customHeight="1" x14ac:dyDescent="0.25">
      <c r="B54" s="32"/>
      <c r="C54" s="32"/>
      <c r="D54" s="32"/>
      <c r="E54" s="32"/>
      <c r="F54" s="32"/>
      <c r="G54" s="32"/>
      <c r="H54" s="32"/>
      <c r="I54" s="32"/>
      <c r="J54" s="32"/>
      <c r="K54" s="32"/>
    </row>
    <row r="55" spans="2:11" ht="15" customHeight="1" x14ac:dyDescent="0.25">
      <c r="C55" s="30"/>
      <c r="D55" s="189" t="s">
        <v>19</v>
      </c>
      <c r="E55" s="189" t="s">
        <v>10</v>
      </c>
      <c r="F55" s="189" t="s">
        <v>6</v>
      </c>
      <c r="G55" s="51" t="s">
        <v>125</v>
      </c>
      <c r="H55" s="35" t="s">
        <v>129</v>
      </c>
      <c r="I55" s="57"/>
      <c r="J55" s="57"/>
      <c r="K55" s="58"/>
    </row>
    <row r="56" spans="2:11" ht="15" customHeight="1" x14ac:dyDescent="0.25">
      <c r="C56" s="38" t="s">
        <v>15</v>
      </c>
      <c r="D56" s="190"/>
      <c r="E56" s="189"/>
      <c r="F56" s="190"/>
      <c r="G56" s="38" t="s">
        <v>126</v>
      </c>
      <c r="H56" s="35" t="s">
        <v>128</v>
      </c>
      <c r="I56" s="57"/>
      <c r="J56" s="57"/>
      <c r="K56" s="58"/>
    </row>
    <row r="57" spans="2:11" ht="15" customHeight="1" x14ac:dyDescent="0.25">
      <c r="B57" s="48" t="s">
        <v>86</v>
      </c>
      <c r="C57" s="1"/>
      <c r="D57" s="9" t="s">
        <v>162</v>
      </c>
      <c r="E57" s="3">
        <v>0</v>
      </c>
      <c r="F57" s="4">
        <v>0</v>
      </c>
      <c r="G57" s="10"/>
      <c r="H57" s="2">
        <v>0</v>
      </c>
    </row>
    <row r="58" spans="2:11" ht="15" customHeight="1" x14ac:dyDescent="0.25">
      <c r="B58" s="48" t="s">
        <v>31</v>
      </c>
      <c r="C58" s="1"/>
      <c r="D58" s="9"/>
      <c r="E58" s="3">
        <v>0</v>
      </c>
      <c r="F58" s="4">
        <v>0</v>
      </c>
      <c r="G58" s="10"/>
      <c r="H58" s="2">
        <v>0</v>
      </c>
    </row>
    <row r="59" spans="2:11" ht="15" customHeight="1" x14ac:dyDescent="0.25">
      <c r="C59" s="59"/>
      <c r="D59" s="59"/>
      <c r="E59" s="60"/>
      <c r="F59" s="60"/>
      <c r="G59" s="61"/>
      <c r="H59" s="61"/>
      <c r="I59" s="61"/>
      <c r="J59" s="62"/>
    </row>
    <row r="60" spans="2:11" ht="15" customHeight="1" x14ac:dyDescent="0.25">
      <c r="B60" s="29" t="s">
        <v>103</v>
      </c>
      <c r="C60" s="59"/>
      <c r="D60" s="59"/>
      <c r="E60" s="60"/>
      <c r="F60" s="60"/>
      <c r="G60" s="61"/>
      <c r="H60" s="61"/>
      <c r="I60" s="61"/>
      <c r="J60" s="62"/>
    </row>
    <row r="61" spans="2:11" ht="15" customHeight="1" x14ac:dyDescent="0.25">
      <c r="B61" s="63"/>
      <c r="C61" s="59"/>
      <c r="D61" s="59"/>
      <c r="E61" s="60"/>
      <c r="F61" s="60"/>
      <c r="G61" s="61"/>
      <c r="H61" s="61"/>
      <c r="I61" s="61"/>
      <c r="J61" s="62"/>
    </row>
    <row r="62" spans="2:11" ht="15" customHeight="1" x14ac:dyDescent="0.25">
      <c r="B62" s="38" t="s">
        <v>100</v>
      </c>
      <c r="C62" s="64"/>
      <c r="D62" s="64"/>
      <c r="E62" s="64"/>
      <c r="F62" s="64"/>
      <c r="G62" s="64"/>
      <c r="H62" s="64"/>
      <c r="I62" s="64"/>
      <c r="J62" s="64"/>
    </row>
    <row r="63" spans="2:11" ht="15" customHeight="1" x14ac:dyDescent="0.25">
      <c r="B63" s="64"/>
      <c r="C63" s="38" t="s">
        <v>169</v>
      </c>
      <c r="D63" s="64"/>
      <c r="E63" s="64"/>
      <c r="F63" s="64"/>
      <c r="G63" s="64"/>
      <c r="H63" s="64"/>
      <c r="I63" s="64"/>
      <c r="J63" s="64"/>
      <c r="K63" s="65"/>
    </row>
    <row r="64" spans="2:11" ht="15" customHeight="1" x14ac:dyDescent="0.25">
      <c r="B64" s="32"/>
      <c r="C64" s="32"/>
      <c r="D64" s="32"/>
      <c r="E64" s="32"/>
      <c r="F64" s="32"/>
      <c r="G64" s="32"/>
      <c r="H64" s="32"/>
      <c r="I64" s="32"/>
      <c r="J64" s="32"/>
      <c r="K64" s="65"/>
    </row>
    <row r="65" spans="2:11" ht="15" customHeight="1" x14ac:dyDescent="0.25">
      <c r="B65" s="38" t="s">
        <v>122</v>
      </c>
      <c r="C65" s="38"/>
      <c r="D65" s="38"/>
      <c r="E65" s="38"/>
      <c r="F65" s="38"/>
      <c r="G65" s="38"/>
      <c r="H65" s="38"/>
      <c r="I65" s="38"/>
      <c r="J65" s="38"/>
      <c r="K65" s="65"/>
    </row>
    <row r="66" spans="2:11" ht="15" customHeight="1" x14ac:dyDescent="0.25">
      <c r="B66" s="38"/>
      <c r="C66" s="38" t="s">
        <v>123</v>
      </c>
      <c r="D66" s="38"/>
      <c r="E66" s="38"/>
      <c r="F66" s="38"/>
      <c r="G66" s="38"/>
      <c r="H66" s="38"/>
      <c r="I66" s="38"/>
      <c r="J66" s="38"/>
    </row>
    <row r="67" spans="2:11" ht="15" customHeight="1" x14ac:dyDescent="0.25">
      <c r="B67" s="32"/>
      <c r="C67" s="32"/>
      <c r="D67" s="32"/>
      <c r="E67" s="32"/>
      <c r="F67" s="32"/>
      <c r="G67" s="32"/>
      <c r="H67" s="32"/>
      <c r="I67" s="32"/>
      <c r="J67" s="32"/>
    </row>
    <row r="68" spans="2:11" ht="15" customHeight="1" x14ac:dyDescent="0.25">
      <c r="C68" s="205"/>
      <c r="D68" s="206"/>
      <c r="E68" s="206"/>
      <c r="F68" s="206"/>
      <c r="G68" s="206"/>
      <c r="H68" s="206"/>
      <c r="I68" s="206"/>
      <c r="J68" s="207"/>
    </row>
    <row r="69" spans="2:11" ht="15" customHeight="1" x14ac:dyDescent="0.25">
      <c r="C69" s="208"/>
      <c r="D69" s="209"/>
      <c r="E69" s="209"/>
      <c r="F69" s="209"/>
      <c r="G69" s="209"/>
      <c r="H69" s="209"/>
      <c r="I69" s="209"/>
      <c r="J69" s="210"/>
    </row>
    <row r="70" spans="2:11" ht="15" customHeight="1" x14ac:dyDescent="0.25">
      <c r="C70" s="208"/>
      <c r="D70" s="209"/>
      <c r="E70" s="209"/>
      <c r="F70" s="209"/>
      <c r="G70" s="209"/>
      <c r="H70" s="209"/>
      <c r="I70" s="209"/>
      <c r="J70" s="210"/>
    </row>
    <row r="71" spans="2:11" ht="15" customHeight="1" x14ac:dyDescent="0.25">
      <c r="C71" s="208"/>
      <c r="D71" s="209"/>
      <c r="E71" s="209"/>
      <c r="F71" s="209"/>
      <c r="G71" s="209"/>
      <c r="H71" s="209"/>
      <c r="I71" s="209"/>
      <c r="J71" s="210"/>
    </row>
    <row r="72" spans="2:11" ht="15" customHeight="1" x14ac:dyDescent="0.25">
      <c r="C72" s="208"/>
      <c r="D72" s="209"/>
      <c r="E72" s="209"/>
      <c r="F72" s="209"/>
      <c r="G72" s="209"/>
      <c r="H72" s="209"/>
      <c r="I72" s="209"/>
      <c r="J72" s="210"/>
    </row>
    <row r="73" spans="2:11" ht="15" customHeight="1" x14ac:dyDescent="0.25">
      <c r="C73" s="208"/>
      <c r="D73" s="209"/>
      <c r="E73" s="209"/>
      <c r="F73" s="209"/>
      <c r="G73" s="209"/>
      <c r="H73" s="209"/>
      <c r="I73" s="209"/>
      <c r="J73" s="210"/>
    </row>
    <row r="74" spans="2:11" ht="15" customHeight="1" x14ac:dyDescent="0.25">
      <c r="C74" s="208"/>
      <c r="D74" s="209"/>
      <c r="E74" s="209"/>
      <c r="F74" s="209"/>
      <c r="G74" s="209"/>
      <c r="H74" s="209"/>
      <c r="I74" s="209"/>
      <c r="J74" s="210"/>
    </row>
    <row r="75" spans="2:11" ht="15" customHeight="1" x14ac:dyDescent="0.25">
      <c r="C75" s="208"/>
      <c r="D75" s="209"/>
      <c r="E75" s="209"/>
      <c r="F75" s="209"/>
      <c r="G75" s="209"/>
      <c r="H75" s="209"/>
      <c r="I75" s="209"/>
      <c r="J75" s="210"/>
    </row>
    <row r="76" spans="2:11" ht="15" customHeight="1" x14ac:dyDescent="0.25">
      <c r="C76" s="208"/>
      <c r="D76" s="209"/>
      <c r="E76" s="209"/>
      <c r="F76" s="209"/>
      <c r="G76" s="209"/>
      <c r="H76" s="209"/>
      <c r="I76" s="209"/>
      <c r="J76" s="210"/>
    </row>
    <row r="77" spans="2:11" ht="15" customHeight="1" x14ac:dyDescent="0.25">
      <c r="C77" s="208"/>
      <c r="D77" s="209"/>
      <c r="E77" s="209"/>
      <c r="F77" s="209"/>
      <c r="G77" s="209"/>
      <c r="H77" s="209"/>
      <c r="I77" s="209"/>
      <c r="J77" s="210"/>
    </row>
    <row r="78" spans="2:11" ht="15" customHeight="1" x14ac:dyDescent="0.25">
      <c r="C78" s="208"/>
      <c r="D78" s="209"/>
      <c r="E78" s="209"/>
      <c r="F78" s="209"/>
      <c r="G78" s="209"/>
      <c r="H78" s="209"/>
      <c r="I78" s="209"/>
      <c r="J78" s="210"/>
    </row>
    <row r="79" spans="2:11" ht="15" customHeight="1" x14ac:dyDescent="0.25">
      <c r="C79" s="208"/>
      <c r="D79" s="209"/>
      <c r="E79" s="209"/>
      <c r="F79" s="209"/>
      <c r="G79" s="209"/>
      <c r="H79" s="209"/>
      <c r="I79" s="209"/>
      <c r="J79" s="210"/>
    </row>
    <row r="80" spans="2:11" ht="15" customHeight="1" x14ac:dyDescent="0.25">
      <c r="C80" s="208"/>
      <c r="D80" s="209"/>
      <c r="E80" s="209"/>
      <c r="F80" s="209"/>
      <c r="G80" s="209"/>
      <c r="H80" s="209"/>
      <c r="I80" s="209"/>
      <c r="J80" s="210"/>
    </row>
    <row r="81" spans="2:11" ht="15" customHeight="1" x14ac:dyDescent="0.25">
      <c r="C81" s="208"/>
      <c r="D81" s="209"/>
      <c r="E81" s="209"/>
      <c r="F81" s="209"/>
      <c r="G81" s="209"/>
      <c r="H81" s="209"/>
      <c r="I81" s="209"/>
      <c r="J81" s="210"/>
    </row>
    <row r="82" spans="2:11" ht="15" customHeight="1" x14ac:dyDescent="0.25">
      <c r="C82" s="208"/>
      <c r="D82" s="209"/>
      <c r="E82" s="209"/>
      <c r="F82" s="209"/>
      <c r="G82" s="209"/>
      <c r="H82" s="209"/>
      <c r="I82" s="209"/>
      <c r="J82" s="210"/>
    </row>
    <row r="83" spans="2:11" ht="15" customHeight="1" x14ac:dyDescent="0.25">
      <c r="C83" s="208"/>
      <c r="D83" s="209"/>
      <c r="E83" s="209"/>
      <c r="F83" s="209"/>
      <c r="G83" s="209"/>
      <c r="H83" s="209"/>
      <c r="I83" s="209"/>
      <c r="J83" s="210"/>
    </row>
    <row r="84" spans="2:11" ht="15" customHeight="1" x14ac:dyDescent="0.25">
      <c r="C84" s="208"/>
      <c r="D84" s="209"/>
      <c r="E84" s="209"/>
      <c r="F84" s="209"/>
      <c r="G84" s="209"/>
      <c r="H84" s="209"/>
      <c r="I84" s="209"/>
      <c r="J84" s="210"/>
    </row>
    <row r="85" spans="2:11" ht="15" customHeight="1" x14ac:dyDescent="0.25">
      <c r="C85" s="208"/>
      <c r="D85" s="209"/>
      <c r="E85" s="209"/>
      <c r="F85" s="209"/>
      <c r="G85" s="209"/>
      <c r="H85" s="209"/>
      <c r="I85" s="209"/>
      <c r="J85" s="210"/>
    </row>
    <row r="86" spans="2:11" ht="15" customHeight="1" x14ac:dyDescent="0.25">
      <c r="C86" s="208"/>
      <c r="D86" s="209"/>
      <c r="E86" s="209"/>
      <c r="F86" s="209"/>
      <c r="G86" s="209"/>
      <c r="H86" s="209"/>
      <c r="I86" s="209"/>
      <c r="J86" s="210"/>
    </row>
    <row r="87" spans="2:11" ht="15" customHeight="1" x14ac:dyDescent="0.25">
      <c r="C87" s="211"/>
      <c r="D87" s="212"/>
      <c r="E87" s="212"/>
      <c r="F87" s="212"/>
      <c r="G87" s="212"/>
      <c r="H87" s="212"/>
      <c r="I87" s="212"/>
      <c r="J87" s="213"/>
    </row>
    <row r="88" spans="2:11" ht="15" customHeight="1" x14ac:dyDescent="0.25">
      <c r="C88" s="59"/>
      <c r="D88" s="59"/>
      <c r="E88" s="60"/>
      <c r="F88" s="60"/>
      <c r="G88" s="61"/>
      <c r="H88" s="61"/>
      <c r="I88" s="61"/>
      <c r="J88" s="62"/>
    </row>
    <row r="89" spans="2:11" ht="15" customHeight="1" x14ac:dyDescent="0.25">
      <c r="B89" s="39" t="s">
        <v>168</v>
      </c>
      <c r="C89" s="59"/>
      <c r="D89" s="59"/>
      <c r="E89" s="60"/>
      <c r="F89" s="60"/>
      <c r="G89" s="61"/>
      <c r="H89" s="61"/>
      <c r="I89" s="61"/>
      <c r="J89" s="62"/>
    </row>
    <row r="90" spans="2:11" ht="15" customHeight="1" x14ac:dyDescent="0.25">
      <c r="C90" s="59" t="s">
        <v>167</v>
      </c>
      <c r="D90" s="59"/>
      <c r="E90" s="60"/>
      <c r="F90" s="60"/>
      <c r="G90" s="61"/>
      <c r="H90" s="61"/>
      <c r="I90" s="61"/>
      <c r="J90" s="62"/>
    </row>
    <row r="91" spans="2:11" ht="15" customHeight="1" x14ac:dyDescent="0.25">
      <c r="C91" s="59"/>
      <c r="D91" s="59"/>
      <c r="E91" s="60"/>
      <c r="F91" s="60"/>
      <c r="G91" s="61"/>
      <c r="H91" s="61"/>
      <c r="I91" s="61"/>
      <c r="J91" s="62"/>
    </row>
    <row r="92" spans="2:11" ht="15" customHeight="1" x14ac:dyDescent="0.25">
      <c r="B92" s="66" t="s">
        <v>104</v>
      </c>
      <c r="D92" s="67"/>
      <c r="E92" s="60"/>
      <c r="F92" s="60"/>
      <c r="G92" s="61"/>
      <c r="H92" s="61"/>
      <c r="I92" s="61"/>
      <c r="J92" s="62"/>
    </row>
    <row r="93" spans="2:11" ht="15" customHeight="1" x14ac:dyDescent="0.25"/>
    <row r="94" spans="2:11" ht="15" customHeight="1" x14ac:dyDescent="0.25">
      <c r="B94" s="16" t="s">
        <v>50</v>
      </c>
    </row>
    <row r="95" spans="2:11" ht="15" customHeight="1" x14ac:dyDescent="0.25">
      <c r="B95" s="68" t="s">
        <v>38</v>
      </c>
      <c r="C95" s="16" t="s">
        <v>39</v>
      </c>
      <c r="E95" s="204" t="s">
        <v>180</v>
      </c>
      <c r="F95" s="203"/>
      <c r="G95" s="203"/>
      <c r="H95" s="203"/>
      <c r="I95" s="203"/>
      <c r="J95" s="203"/>
      <c r="K95" s="203"/>
    </row>
    <row r="96" spans="2:11" ht="15" customHeight="1" x14ac:dyDescent="0.25">
      <c r="B96" s="68"/>
      <c r="E96" s="203"/>
      <c r="F96" s="203"/>
      <c r="G96" s="203"/>
      <c r="H96" s="203"/>
      <c r="I96" s="203"/>
      <c r="J96" s="203"/>
      <c r="K96" s="203"/>
    </row>
    <row r="97" spans="2:11" ht="15" customHeight="1" x14ac:dyDescent="0.25">
      <c r="B97" s="68"/>
      <c r="D97" s="69"/>
      <c r="E97" s="203"/>
      <c r="F97" s="203"/>
      <c r="G97" s="203"/>
      <c r="H97" s="203"/>
      <c r="I97" s="203"/>
      <c r="J97" s="203"/>
      <c r="K97" s="203"/>
    </row>
    <row r="98" spans="2:11" ht="15" customHeight="1" x14ac:dyDescent="0.25">
      <c r="B98" s="68"/>
      <c r="D98" s="69"/>
      <c r="E98" s="203"/>
      <c r="F98" s="203"/>
      <c r="G98" s="203"/>
      <c r="H98" s="203"/>
      <c r="I98" s="203"/>
      <c r="J98" s="203"/>
      <c r="K98" s="203"/>
    </row>
    <row r="99" spans="2:11" ht="15" customHeight="1" x14ac:dyDescent="0.25">
      <c r="B99" s="68"/>
    </row>
    <row r="100" spans="2:11" ht="15" customHeight="1" x14ac:dyDescent="0.25">
      <c r="B100" s="68" t="s">
        <v>40</v>
      </c>
      <c r="C100" s="16" t="s">
        <v>41</v>
      </c>
      <c r="E100" s="70" t="s">
        <v>42</v>
      </c>
      <c r="F100" s="70"/>
      <c r="G100" s="70"/>
      <c r="H100" s="70"/>
      <c r="I100" s="70"/>
      <c r="J100" s="70"/>
    </row>
    <row r="101" spans="2:11" ht="15" customHeight="1" x14ac:dyDescent="0.25">
      <c r="B101" s="71"/>
    </row>
    <row r="102" spans="2:11" ht="15" customHeight="1" x14ac:dyDescent="0.25">
      <c r="B102" s="68" t="s">
        <v>43</v>
      </c>
      <c r="C102" s="16" t="s">
        <v>118</v>
      </c>
      <c r="E102" s="70" t="s">
        <v>44</v>
      </c>
      <c r="F102" s="70"/>
      <c r="G102" s="70"/>
      <c r="H102" s="70"/>
      <c r="I102" s="70"/>
      <c r="J102" s="70"/>
    </row>
    <row r="103" spans="2:11" ht="15" customHeight="1" x14ac:dyDescent="0.25">
      <c r="B103" s="71"/>
    </row>
    <row r="104" spans="2:11" ht="15" customHeight="1" x14ac:dyDescent="0.25">
      <c r="B104" s="48" t="s">
        <v>45</v>
      </c>
      <c r="C104" s="16" t="s">
        <v>46</v>
      </c>
      <c r="E104" s="203" t="s">
        <v>108</v>
      </c>
      <c r="F104" s="203"/>
      <c r="G104" s="203"/>
      <c r="H104" s="203"/>
      <c r="I104" s="203"/>
      <c r="J104" s="203"/>
      <c r="K104" s="203"/>
    </row>
    <row r="105" spans="2:11" ht="15" customHeight="1" x14ac:dyDescent="0.25">
      <c r="E105" s="203"/>
      <c r="F105" s="203"/>
      <c r="G105" s="203"/>
      <c r="H105" s="203"/>
      <c r="I105" s="203"/>
      <c r="J105" s="203"/>
      <c r="K105" s="203"/>
    </row>
    <row r="106" spans="2:11" ht="15" customHeight="1" x14ac:dyDescent="0.25">
      <c r="E106" s="203"/>
      <c r="F106" s="203"/>
      <c r="G106" s="203"/>
      <c r="H106" s="203"/>
      <c r="I106" s="203"/>
      <c r="J106" s="203"/>
      <c r="K106" s="203"/>
    </row>
    <row r="107" spans="2:11" ht="15" customHeight="1" x14ac:dyDescent="0.25"/>
    <row r="108" spans="2:11" ht="15" customHeight="1" x14ac:dyDescent="0.25">
      <c r="B108" s="48" t="s">
        <v>47</v>
      </c>
      <c r="C108" s="16" t="s">
        <v>48</v>
      </c>
      <c r="E108" s="203" t="s">
        <v>109</v>
      </c>
      <c r="F108" s="203"/>
      <c r="G108" s="203"/>
      <c r="H108" s="203"/>
      <c r="I108" s="203"/>
      <c r="J108" s="203"/>
      <c r="K108" s="203"/>
    </row>
    <row r="109" spans="2:11" ht="15" customHeight="1" x14ac:dyDescent="0.25">
      <c r="E109" s="203"/>
      <c r="F109" s="203"/>
      <c r="G109" s="203"/>
      <c r="H109" s="203"/>
      <c r="I109" s="203"/>
      <c r="J109" s="203"/>
      <c r="K109" s="203"/>
    </row>
    <row r="110" spans="2:11" ht="15" customHeight="1" x14ac:dyDescent="0.25"/>
    <row r="111" spans="2:11" ht="15" customHeight="1" x14ac:dyDescent="0.25">
      <c r="B111" s="48" t="s">
        <v>49</v>
      </c>
      <c r="C111" s="203" t="s">
        <v>60</v>
      </c>
      <c r="D111" s="203"/>
      <c r="E111" s="204" t="s">
        <v>181</v>
      </c>
      <c r="F111" s="203"/>
      <c r="G111" s="203"/>
      <c r="H111" s="203"/>
      <c r="I111" s="203"/>
      <c r="J111" s="203"/>
      <c r="K111" s="203"/>
    </row>
    <row r="112" spans="2:11" ht="15" customHeight="1" x14ac:dyDescent="0.25">
      <c r="C112" s="203"/>
      <c r="D112" s="203"/>
      <c r="E112" s="203"/>
      <c r="F112" s="203"/>
      <c r="G112" s="203"/>
      <c r="H112" s="203"/>
      <c r="I112" s="203"/>
      <c r="J112" s="203"/>
      <c r="K112" s="203"/>
    </row>
    <row r="113" spans="2:11" ht="15" customHeight="1" x14ac:dyDescent="0.25">
      <c r="C113" s="44"/>
      <c r="D113" s="44"/>
      <c r="E113" s="203"/>
      <c r="F113" s="203"/>
      <c r="G113" s="203"/>
      <c r="H113" s="203"/>
      <c r="I113" s="203"/>
      <c r="J113" s="203"/>
      <c r="K113" s="203"/>
    </row>
    <row r="114" spans="2:11" ht="15" customHeight="1" x14ac:dyDescent="0.25">
      <c r="C114" s="44"/>
      <c r="D114" s="44"/>
      <c r="E114" s="69"/>
      <c r="F114" s="69"/>
      <c r="G114" s="69"/>
      <c r="H114" s="69"/>
      <c r="I114" s="69"/>
      <c r="J114" s="69"/>
      <c r="K114" s="69"/>
    </row>
    <row r="115" spans="2:11" ht="15" customHeight="1" x14ac:dyDescent="0.25">
      <c r="B115" s="39" t="s">
        <v>50</v>
      </c>
      <c r="C115" s="72"/>
      <c r="D115" s="72"/>
    </row>
    <row r="116" spans="2:11" ht="15" customHeight="1" x14ac:dyDescent="0.25">
      <c r="B116" s="48" t="s">
        <v>51</v>
      </c>
      <c r="C116" s="16" t="s">
        <v>0</v>
      </c>
      <c r="D116" s="72"/>
      <c r="E116" s="204" t="s">
        <v>182</v>
      </c>
      <c r="F116" s="203"/>
      <c r="G116" s="203"/>
      <c r="H116" s="203"/>
      <c r="I116" s="203"/>
      <c r="J116" s="203"/>
      <c r="K116" s="203"/>
    </row>
    <row r="117" spans="2:11" ht="15" customHeight="1" x14ac:dyDescent="0.25">
      <c r="B117" s="48"/>
      <c r="D117" s="72"/>
      <c r="E117" s="203"/>
      <c r="F117" s="203"/>
      <c r="G117" s="203"/>
      <c r="H117" s="203"/>
      <c r="I117" s="203"/>
      <c r="J117" s="203"/>
      <c r="K117" s="203"/>
    </row>
    <row r="118" spans="2:11" ht="15" customHeight="1" x14ac:dyDescent="0.25">
      <c r="B118" s="48"/>
      <c r="D118" s="72"/>
      <c r="E118" s="203"/>
      <c r="F118" s="203"/>
      <c r="G118" s="203"/>
      <c r="H118" s="203"/>
      <c r="I118" s="203"/>
      <c r="J118" s="203"/>
      <c r="K118" s="203"/>
    </row>
    <row r="119" spans="2:11" ht="15" customHeight="1" x14ac:dyDescent="0.25">
      <c r="B119" s="48"/>
      <c r="D119" s="72"/>
      <c r="E119" s="203"/>
      <c r="F119" s="203"/>
      <c r="G119" s="203"/>
      <c r="H119" s="203"/>
      <c r="I119" s="203"/>
      <c r="J119" s="203"/>
      <c r="K119" s="203"/>
    </row>
    <row r="120" spans="2:11" ht="15" customHeight="1" x14ac:dyDescent="0.25">
      <c r="B120" s="48"/>
      <c r="D120" s="72"/>
      <c r="E120" s="203"/>
      <c r="F120" s="203"/>
      <c r="G120" s="203"/>
      <c r="H120" s="203"/>
      <c r="I120" s="203"/>
      <c r="J120" s="203"/>
      <c r="K120" s="203"/>
    </row>
    <row r="121" spans="2:11" ht="15" customHeight="1" x14ac:dyDescent="0.25">
      <c r="B121" s="48"/>
      <c r="D121" s="72"/>
      <c r="E121" s="203"/>
      <c r="F121" s="203"/>
      <c r="G121" s="203"/>
      <c r="H121" s="203"/>
      <c r="I121" s="203"/>
      <c r="J121" s="203"/>
      <c r="K121" s="203"/>
    </row>
    <row r="122" spans="2:11" ht="15" customHeight="1" x14ac:dyDescent="0.25">
      <c r="C122" s="72"/>
      <c r="D122" s="72"/>
      <c r="E122" s="44"/>
      <c r="F122" s="44"/>
      <c r="G122" s="44"/>
      <c r="H122" s="44"/>
      <c r="I122" s="44"/>
      <c r="J122" s="44"/>
      <c r="K122" s="73"/>
    </row>
    <row r="123" spans="2:11" ht="15" customHeight="1" x14ac:dyDescent="0.25">
      <c r="B123" s="48" t="s">
        <v>52</v>
      </c>
      <c r="C123" s="16" t="s">
        <v>53</v>
      </c>
      <c r="D123" s="72"/>
      <c r="E123" s="204" t="s">
        <v>183</v>
      </c>
      <c r="F123" s="203"/>
      <c r="G123" s="203"/>
      <c r="H123" s="203"/>
      <c r="I123" s="203"/>
      <c r="J123" s="203"/>
      <c r="K123" s="203"/>
    </row>
    <row r="124" spans="2:11" ht="15" customHeight="1" x14ac:dyDescent="0.25">
      <c r="B124" s="48"/>
      <c r="D124" s="72"/>
      <c r="E124" s="203"/>
      <c r="F124" s="203"/>
      <c r="G124" s="203"/>
      <c r="H124" s="203"/>
      <c r="I124" s="203"/>
      <c r="J124" s="203"/>
      <c r="K124" s="203"/>
    </row>
    <row r="125" spans="2:11" ht="15" customHeight="1" x14ac:dyDescent="0.25">
      <c r="B125" s="48"/>
      <c r="D125" s="72"/>
      <c r="E125" s="203"/>
      <c r="F125" s="203"/>
      <c r="G125" s="203"/>
      <c r="H125" s="203"/>
      <c r="I125" s="203"/>
      <c r="J125" s="203"/>
      <c r="K125" s="203"/>
    </row>
    <row r="126" spans="2:11" ht="15" customHeight="1" x14ac:dyDescent="0.25">
      <c r="B126" s="48"/>
      <c r="D126" s="72"/>
      <c r="E126" s="203"/>
      <c r="F126" s="203"/>
      <c r="G126" s="203"/>
      <c r="H126" s="203"/>
      <c r="I126" s="203"/>
      <c r="J126" s="203"/>
      <c r="K126" s="203"/>
    </row>
    <row r="127" spans="2:11" ht="15" customHeight="1" x14ac:dyDescent="0.25">
      <c r="B127" s="48"/>
      <c r="D127" s="72"/>
      <c r="E127" s="203"/>
      <c r="F127" s="203"/>
      <c r="G127" s="203"/>
      <c r="H127" s="203"/>
      <c r="I127" s="203"/>
      <c r="J127" s="203"/>
      <c r="K127" s="203"/>
    </row>
    <row r="128" spans="2:11" ht="15" customHeight="1" x14ac:dyDescent="0.25">
      <c r="C128" s="72"/>
      <c r="D128" s="72"/>
      <c r="F128" s="44"/>
      <c r="G128" s="44"/>
      <c r="H128" s="44"/>
      <c r="I128" s="44"/>
      <c r="J128" s="44"/>
      <c r="K128" s="44"/>
    </row>
    <row r="129" spans="2:11" ht="15" customHeight="1" x14ac:dyDescent="0.25">
      <c r="B129" s="48" t="s">
        <v>54</v>
      </c>
      <c r="C129" s="16" t="s">
        <v>55</v>
      </c>
      <c r="D129" s="72"/>
      <c r="E129" s="203" t="s">
        <v>120</v>
      </c>
      <c r="F129" s="203"/>
      <c r="G129" s="203"/>
      <c r="H129" s="203"/>
      <c r="I129" s="203"/>
      <c r="J129" s="203"/>
      <c r="K129" s="203"/>
    </row>
    <row r="130" spans="2:11" ht="15" customHeight="1" x14ac:dyDescent="0.25">
      <c r="B130" s="48"/>
      <c r="D130" s="72"/>
      <c r="E130" s="203"/>
      <c r="F130" s="203"/>
      <c r="G130" s="203"/>
      <c r="H130" s="203"/>
      <c r="I130" s="203"/>
      <c r="J130" s="203"/>
      <c r="K130" s="203"/>
    </row>
    <row r="131" spans="2:11" ht="15" customHeight="1" x14ac:dyDescent="0.25">
      <c r="B131" s="48"/>
      <c r="D131" s="72"/>
      <c r="E131" s="203"/>
      <c r="F131" s="203"/>
      <c r="G131" s="203"/>
      <c r="H131" s="203"/>
      <c r="I131" s="203"/>
      <c r="J131" s="203"/>
      <c r="K131" s="203"/>
    </row>
    <row r="132" spans="2:11" ht="15" customHeight="1" x14ac:dyDescent="0.25">
      <c r="D132" s="72"/>
      <c r="F132" s="44"/>
      <c r="G132" s="44"/>
      <c r="H132" s="44"/>
      <c r="I132" s="44"/>
      <c r="J132" s="44"/>
      <c r="K132" s="44"/>
    </row>
    <row r="133" spans="2:11" ht="15" customHeight="1" x14ac:dyDescent="0.25">
      <c r="B133" s="48" t="s">
        <v>56</v>
      </c>
      <c r="C133" s="203" t="s">
        <v>57</v>
      </c>
      <c r="D133" s="203"/>
      <c r="E133" s="203" t="s">
        <v>111</v>
      </c>
      <c r="F133" s="203"/>
      <c r="G133" s="203"/>
      <c r="H133" s="203"/>
      <c r="I133" s="203"/>
      <c r="J133" s="203"/>
      <c r="K133" s="203"/>
    </row>
    <row r="134" spans="2:11" ht="15" customHeight="1" x14ac:dyDescent="0.25">
      <c r="B134" s="74"/>
      <c r="C134" s="203"/>
      <c r="D134" s="203"/>
      <c r="E134" s="203"/>
      <c r="F134" s="203"/>
      <c r="G134" s="203"/>
      <c r="H134" s="203"/>
      <c r="I134" s="203"/>
      <c r="J134" s="203"/>
      <c r="K134" s="203"/>
    </row>
    <row r="135" spans="2:11" ht="15" customHeight="1" x14ac:dyDescent="0.25">
      <c r="B135" s="74"/>
      <c r="E135" s="203"/>
      <c r="F135" s="203"/>
      <c r="G135" s="203"/>
      <c r="H135" s="203"/>
      <c r="I135" s="203"/>
      <c r="J135" s="203"/>
      <c r="K135" s="203"/>
    </row>
    <row r="136" spans="2:11" ht="15" customHeight="1" x14ac:dyDescent="0.25">
      <c r="C136" s="75"/>
      <c r="D136" s="75"/>
      <c r="F136" s="42"/>
      <c r="G136" s="42"/>
      <c r="H136" s="42"/>
      <c r="I136" s="42"/>
      <c r="J136" s="42"/>
    </row>
    <row r="137" spans="2:11" ht="15" customHeight="1" x14ac:dyDescent="0.25">
      <c r="B137" s="76" t="s">
        <v>93</v>
      </c>
      <c r="D137" s="72"/>
      <c r="E137" s="204" t="s">
        <v>184</v>
      </c>
      <c r="F137" s="203"/>
      <c r="G137" s="203"/>
      <c r="H137" s="203"/>
      <c r="I137" s="203"/>
      <c r="J137" s="203"/>
      <c r="K137" s="203"/>
    </row>
    <row r="138" spans="2:11" ht="15" customHeight="1" x14ac:dyDescent="0.25">
      <c r="C138" s="36" t="s">
        <v>59</v>
      </c>
      <c r="D138" s="72"/>
      <c r="E138" s="203"/>
      <c r="F138" s="203"/>
      <c r="G138" s="203"/>
      <c r="H138" s="203"/>
      <c r="I138" s="203"/>
      <c r="J138" s="203"/>
      <c r="K138" s="203"/>
    </row>
    <row r="139" spans="2:11" ht="15" customHeight="1" x14ac:dyDescent="0.25">
      <c r="C139" s="72"/>
      <c r="D139" s="72"/>
      <c r="E139" s="203"/>
      <c r="F139" s="203"/>
      <c r="G139" s="203"/>
      <c r="H139" s="203"/>
      <c r="I139" s="203"/>
      <c r="J139" s="203"/>
      <c r="K139" s="203"/>
    </row>
    <row r="140" spans="2:11" ht="15" customHeight="1" x14ac:dyDescent="0.25">
      <c r="C140" s="72"/>
      <c r="D140" s="72"/>
      <c r="E140" s="203"/>
      <c r="F140" s="203"/>
      <c r="G140" s="203"/>
      <c r="H140" s="203"/>
      <c r="I140" s="203"/>
      <c r="J140" s="203"/>
      <c r="K140" s="203"/>
    </row>
    <row r="141" spans="2:11" ht="15" customHeight="1" x14ac:dyDescent="0.25">
      <c r="C141" s="72"/>
      <c r="D141" s="72"/>
      <c r="E141" s="203"/>
      <c r="F141" s="203"/>
      <c r="G141" s="203"/>
      <c r="H141" s="203"/>
      <c r="I141" s="203"/>
      <c r="J141" s="203"/>
      <c r="K141" s="203"/>
    </row>
    <row r="142" spans="2:11" ht="15" customHeight="1" x14ac:dyDescent="0.25">
      <c r="C142" s="72"/>
      <c r="D142" s="72"/>
      <c r="E142" s="203"/>
      <c r="F142" s="203"/>
      <c r="G142" s="203"/>
      <c r="H142" s="203"/>
      <c r="I142" s="203"/>
      <c r="J142" s="203"/>
      <c r="K142" s="203"/>
    </row>
    <row r="143" spans="2:11" ht="15" customHeight="1" x14ac:dyDescent="0.25">
      <c r="C143" s="72"/>
      <c r="D143" s="72"/>
      <c r="E143" s="69"/>
      <c r="F143" s="69"/>
      <c r="G143" s="69"/>
      <c r="H143" s="69"/>
      <c r="I143" s="69"/>
      <c r="J143" s="69"/>
      <c r="K143" s="69"/>
    </row>
    <row r="144" spans="2:11" ht="15" customHeight="1" x14ac:dyDescent="0.25">
      <c r="B144" s="76" t="s">
        <v>114</v>
      </c>
      <c r="C144" s="72"/>
      <c r="D144" s="72"/>
      <c r="E144" s="203" t="s">
        <v>119</v>
      </c>
      <c r="F144" s="203"/>
      <c r="G144" s="203"/>
      <c r="H144" s="203"/>
      <c r="I144" s="203"/>
      <c r="J144" s="203"/>
      <c r="K144" s="203"/>
    </row>
    <row r="145" spans="2:11" ht="15" customHeight="1" x14ac:dyDescent="0.25">
      <c r="C145" s="36" t="s">
        <v>58</v>
      </c>
      <c r="D145" s="72"/>
      <c r="E145" s="203"/>
      <c r="F145" s="203"/>
      <c r="G145" s="203"/>
      <c r="H145" s="203"/>
      <c r="I145" s="203"/>
      <c r="J145" s="203"/>
      <c r="K145" s="203"/>
    </row>
    <row r="146" spans="2:11" ht="15" customHeight="1" x14ac:dyDescent="0.25">
      <c r="C146" s="72"/>
      <c r="D146" s="72"/>
      <c r="E146" s="203"/>
      <c r="F146" s="203"/>
      <c r="G146" s="203"/>
      <c r="H146" s="203"/>
      <c r="I146" s="203"/>
      <c r="J146" s="203"/>
      <c r="K146" s="203"/>
    </row>
    <row r="147" spans="2:11" ht="15" customHeight="1" x14ac:dyDescent="0.25">
      <c r="C147" s="72"/>
      <c r="D147" s="72"/>
      <c r="F147" s="44"/>
      <c r="G147" s="44"/>
      <c r="H147" s="44"/>
      <c r="I147" s="44"/>
      <c r="J147" s="44"/>
      <c r="K147" s="44"/>
    </row>
    <row r="148" spans="2:11" ht="15" customHeight="1" x14ac:dyDescent="0.25">
      <c r="B148" s="76" t="s">
        <v>121</v>
      </c>
      <c r="D148" s="72"/>
      <c r="E148" s="204" t="s">
        <v>185</v>
      </c>
      <c r="F148" s="203"/>
      <c r="G148" s="203"/>
      <c r="H148" s="203"/>
      <c r="I148" s="203"/>
      <c r="J148" s="203"/>
      <c r="K148" s="203"/>
    </row>
    <row r="149" spans="2:11" ht="15" customHeight="1" x14ac:dyDescent="0.25">
      <c r="C149" s="36" t="s">
        <v>63</v>
      </c>
      <c r="D149" s="72"/>
      <c r="E149" s="203"/>
      <c r="F149" s="203"/>
      <c r="G149" s="203"/>
      <c r="H149" s="203"/>
      <c r="I149" s="203"/>
      <c r="J149" s="203"/>
      <c r="K149" s="203"/>
    </row>
    <row r="150" spans="2:11" ht="15" customHeight="1" x14ac:dyDescent="0.25">
      <c r="C150" s="36"/>
      <c r="D150" s="72"/>
      <c r="E150" s="203"/>
      <c r="F150" s="203"/>
      <c r="G150" s="203"/>
      <c r="H150" s="203"/>
      <c r="I150" s="203"/>
      <c r="J150" s="203"/>
      <c r="K150" s="203"/>
    </row>
    <row r="151" spans="2:11" ht="15" customHeight="1" x14ac:dyDescent="0.25">
      <c r="C151" s="72"/>
      <c r="D151" s="72"/>
      <c r="E151" s="203"/>
      <c r="F151" s="203"/>
      <c r="G151" s="203"/>
      <c r="H151" s="203"/>
      <c r="I151" s="203"/>
      <c r="J151" s="203"/>
      <c r="K151" s="203"/>
    </row>
    <row r="152" spans="2:11" ht="15" customHeight="1" x14ac:dyDescent="0.25">
      <c r="C152" s="72"/>
      <c r="D152" s="72"/>
      <c r="E152" s="203"/>
      <c r="F152" s="203"/>
      <c r="G152" s="203"/>
      <c r="H152" s="203"/>
      <c r="I152" s="203"/>
      <c r="J152" s="203"/>
      <c r="K152" s="203"/>
    </row>
    <row r="153" spans="2:11" ht="15" customHeight="1" x14ac:dyDescent="0.25">
      <c r="C153" s="72"/>
      <c r="D153" s="72"/>
      <c r="E153" s="69"/>
      <c r="F153" s="69"/>
      <c r="G153" s="69"/>
      <c r="H153" s="69"/>
      <c r="I153" s="69"/>
      <c r="J153" s="69"/>
      <c r="K153" s="69"/>
    </row>
    <row r="154" spans="2:11" ht="15" customHeight="1" x14ac:dyDescent="0.25">
      <c r="B154" s="48" t="s">
        <v>101</v>
      </c>
      <c r="C154" s="16" t="s">
        <v>105</v>
      </c>
      <c r="D154" s="72"/>
      <c r="E154" s="204" t="s">
        <v>163</v>
      </c>
      <c r="F154" s="203"/>
      <c r="G154" s="203"/>
      <c r="H154" s="203"/>
      <c r="I154" s="203"/>
      <c r="J154" s="203"/>
      <c r="K154" s="203"/>
    </row>
    <row r="155" spans="2:11" ht="15" customHeight="1" x14ac:dyDescent="0.25">
      <c r="B155" s="48"/>
      <c r="D155" s="72"/>
      <c r="E155" s="203"/>
      <c r="F155" s="203"/>
      <c r="G155" s="203"/>
      <c r="H155" s="203"/>
      <c r="I155" s="203"/>
      <c r="J155" s="203"/>
      <c r="K155" s="203"/>
    </row>
    <row r="156" spans="2:11" ht="15" customHeight="1" x14ac:dyDescent="0.25">
      <c r="B156" s="48"/>
      <c r="D156" s="72"/>
      <c r="E156" s="203"/>
      <c r="F156" s="203"/>
      <c r="G156" s="203"/>
      <c r="H156" s="203"/>
      <c r="I156" s="203"/>
      <c r="J156" s="203"/>
      <c r="K156" s="203"/>
    </row>
    <row r="157" spans="2:11" ht="15" customHeight="1" x14ac:dyDescent="0.25">
      <c r="C157" s="72"/>
      <c r="D157" s="72"/>
      <c r="E157" s="203"/>
      <c r="F157" s="203"/>
      <c r="G157" s="203"/>
      <c r="H157" s="203"/>
      <c r="I157" s="203"/>
      <c r="J157" s="203"/>
      <c r="K157" s="203"/>
    </row>
    <row r="158" spans="2:11" ht="15" customHeight="1" x14ac:dyDescent="0.25">
      <c r="C158" s="72"/>
      <c r="D158" s="72"/>
      <c r="E158" s="203"/>
      <c r="F158" s="203"/>
      <c r="G158" s="203"/>
      <c r="H158" s="203"/>
      <c r="I158" s="203"/>
      <c r="J158" s="203"/>
      <c r="K158" s="203"/>
    </row>
    <row r="159" spans="2:11" ht="15" customHeight="1" x14ac:dyDescent="0.25">
      <c r="C159" s="72"/>
      <c r="D159" s="72"/>
      <c r="E159" s="77"/>
      <c r="F159" s="77"/>
      <c r="G159" s="77"/>
      <c r="H159" s="77"/>
      <c r="I159" s="77"/>
      <c r="J159" s="77"/>
      <c r="K159" s="77"/>
    </row>
    <row r="160" spans="2:11" ht="15" customHeight="1" x14ac:dyDescent="0.25">
      <c r="B160" s="48" t="s">
        <v>102</v>
      </c>
      <c r="C160" s="16" t="s">
        <v>106</v>
      </c>
      <c r="D160" s="72"/>
      <c r="E160" s="204" t="s">
        <v>165</v>
      </c>
      <c r="F160" s="204"/>
      <c r="G160" s="204"/>
      <c r="H160" s="204"/>
      <c r="I160" s="204"/>
      <c r="J160" s="204"/>
      <c r="K160" s="204"/>
    </row>
    <row r="161" spans="2:11" ht="15" customHeight="1" x14ac:dyDescent="0.25">
      <c r="B161" s="48"/>
      <c r="D161" s="72"/>
      <c r="E161" s="204"/>
      <c r="F161" s="204"/>
      <c r="G161" s="204"/>
      <c r="H161" s="204"/>
      <c r="I161" s="204"/>
      <c r="J161" s="204"/>
      <c r="K161" s="204"/>
    </row>
    <row r="162" spans="2:11" ht="15" customHeight="1" x14ac:dyDescent="0.25">
      <c r="B162" s="48"/>
      <c r="D162" s="72"/>
      <c r="E162" s="204"/>
      <c r="F162" s="204"/>
      <c r="G162" s="204"/>
      <c r="H162" s="204"/>
      <c r="I162" s="204"/>
      <c r="J162" s="204"/>
      <c r="K162" s="204"/>
    </row>
    <row r="163" spans="2:11" ht="15" customHeight="1" x14ac:dyDescent="0.25">
      <c r="B163" s="48"/>
      <c r="D163" s="72"/>
      <c r="E163" s="204"/>
      <c r="F163" s="204"/>
      <c r="G163" s="204"/>
      <c r="H163" s="204"/>
      <c r="I163" s="204"/>
      <c r="J163" s="204"/>
      <c r="K163" s="204"/>
    </row>
    <row r="164" spans="2:11" ht="15" customHeight="1" x14ac:dyDescent="0.25">
      <c r="B164" s="48"/>
      <c r="D164" s="72"/>
      <c r="E164" s="69"/>
      <c r="F164" s="69"/>
      <c r="G164" s="69"/>
      <c r="H164" s="69"/>
      <c r="I164" s="69"/>
      <c r="J164" s="69"/>
      <c r="K164" s="69"/>
    </row>
    <row r="165" spans="2:11" ht="15" customHeight="1" x14ac:dyDescent="0.25">
      <c r="B165" s="48" t="s">
        <v>164</v>
      </c>
      <c r="C165" s="39" t="s">
        <v>166</v>
      </c>
      <c r="D165" s="72"/>
      <c r="E165" s="204" t="s">
        <v>188</v>
      </c>
      <c r="F165" s="204"/>
      <c r="G165" s="204"/>
      <c r="H165" s="204"/>
      <c r="I165" s="204"/>
      <c r="J165" s="204"/>
      <c r="K165" s="204"/>
    </row>
    <row r="166" spans="2:11" ht="15" customHeight="1" x14ac:dyDescent="0.25">
      <c r="B166" s="48"/>
      <c r="C166" s="39"/>
      <c r="D166" s="72"/>
      <c r="E166" s="204"/>
      <c r="F166" s="204"/>
      <c r="G166" s="204"/>
      <c r="H166" s="204"/>
      <c r="I166" s="204"/>
      <c r="J166" s="204"/>
      <c r="K166" s="204"/>
    </row>
    <row r="167" spans="2:11" ht="15" customHeight="1" x14ac:dyDescent="0.25">
      <c r="B167" s="48"/>
      <c r="C167" s="39"/>
      <c r="D167" s="72"/>
      <c r="E167" s="204"/>
      <c r="F167" s="204"/>
      <c r="G167" s="204"/>
      <c r="H167" s="204"/>
      <c r="I167" s="204"/>
      <c r="J167" s="204"/>
      <c r="K167" s="204"/>
    </row>
    <row r="168" spans="2:11" ht="15" customHeight="1" x14ac:dyDescent="0.25">
      <c r="B168" s="78"/>
      <c r="C168" s="78"/>
      <c r="D168" s="78"/>
      <c r="E168" s="214"/>
      <c r="F168" s="214"/>
      <c r="G168" s="214"/>
      <c r="H168" s="214"/>
      <c r="I168" s="214"/>
      <c r="J168" s="214"/>
      <c r="K168" s="214"/>
    </row>
    <row r="169" spans="2:11" ht="15" customHeight="1" x14ac:dyDescent="0.25"/>
    <row r="170" spans="2:11" ht="15" customHeight="1" x14ac:dyDescent="0.25">
      <c r="C170" s="79"/>
      <c r="D170" s="79"/>
      <c r="E170" s="79"/>
      <c r="F170" s="79"/>
      <c r="G170" s="79"/>
      <c r="H170" s="79"/>
      <c r="I170" s="79"/>
      <c r="J170" s="79"/>
      <c r="K170" s="79"/>
    </row>
    <row r="171" spans="2:11" ht="15" customHeight="1" x14ac:dyDescent="0.25">
      <c r="C171" s="79"/>
      <c r="D171" s="79"/>
      <c r="E171" s="79"/>
      <c r="F171" s="79"/>
      <c r="G171" s="79"/>
      <c r="H171" s="79"/>
      <c r="I171" s="79"/>
      <c r="J171" s="79"/>
      <c r="K171" s="79"/>
    </row>
    <row r="172" spans="2:11" ht="15" customHeight="1" x14ac:dyDescent="0.25">
      <c r="C172" s="79"/>
      <c r="D172" s="79"/>
      <c r="E172" s="79"/>
      <c r="F172" s="79"/>
      <c r="G172" s="79"/>
      <c r="H172" s="79"/>
      <c r="I172" s="79"/>
      <c r="J172" s="79"/>
      <c r="K172" s="79"/>
    </row>
    <row r="173" spans="2:11" ht="15" customHeight="1" x14ac:dyDescent="0.25"/>
    <row r="174" spans="2:11" ht="15" customHeight="1" x14ac:dyDescent="0.25"/>
    <row r="175" spans="2:11" ht="15" customHeight="1" x14ac:dyDescent="0.25"/>
    <row r="176" spans="2:11" ht="15" customHeight="1" x14ac:dyDescent="0.25"/>
    <row r="177" s="16" customFormat="1" ht="15" customHeight="1" x14ac:dyDescent="0.25"/>
    <row r="178" s="16" customFormat="1" ht="15" customHeight="1" x14ac:dyDescent="0.25"/>
    <row r="179" s="16" customFormat="1" ht="15" customHeight="1" x14ac:dyDescent="0.25"/>
    <row r="180" s="16" customFormat="1" ht="15" customHeight="1" x14ac:dyDescent="0.25"/>
    <row r="181" s="16" customFormat="1" ht="15" customHeight="1" x14ac:dyDescent="0.25"/>
    <row r="182" s="16" customFormat="1" ht="15" customHeight="1" x14ac:dyDescent="0.25"/>
    <row r="183" s="16" customFormat="1" ht="15" customHeight="1" x14ac:dyDescent="0.25"/>
    <row r="184" s="16" customFormat="1" ht="15" customHeight="1" x14ac:dyDescent="0.25"/>
    <row r="185" s="16" customFormat="1" ht="15" customHeight="1" x14ac:dyDescent="0.25"/>
    <row r="186" s="16" customFormat="1" ht="15" customHeight="1" x14ac:dyDescent="0.25"/>
    <row r="187" s="16" customFormat="1" ht="15" customHeight="1" x14ac:dyDescent="0.25"/>
    <row r="188" s="16" customFormat="1" ht="15" customHeight="1" x14ac:dyDescent="0.25"/>
    <row r="189" s="16" customFormat="1" ht="15" customHeight="1" x14ac:dyDescent="0.25"/>
    <row r="190" s="16" customFormat="1" ht="15" customHeight="1" x14ac:dyDescent="0.25"/>
    <row r="191" s="16" customFormat="1" ht="15" customHeight="1" x14ac:dyDescent="0.25"/>
    <row r="192" s="16" customFormat="1" ht="15" customHeight="1" x14ac:dyDescent="0.25"/>
    <row r="193" spans="7:10" ht="15" customHeight="1" x14ac:dyDescent="0.25"/>
    <row r="194" spans="7:10" ht="15" customHeight="1" x14ac:dyDescent="0.25"/>
    <row r="195" spans="7:10" ht="15" customHeight="1" x14ac:dyDescent="0.25"/>
    <row r="196" spans="7:10" ht="15" customHeight="1" x14ac:dyDescent="0.25"/>
    <row r="197" spans="7:10" ht="15" customHeight="1" x14ac:dyDescent="0.25"/>
    <row r="198" spans="7:10" ht="15" customHeight="1" x14ac:dyDescent="0.25"/>
    <row r="199" spans="7:10" ht="15" customHeight="1" x14ac:dyDescent="0.25"/>
    <row r="200" spans="7:10" ht="15" customHeight="1" x14ac:dyDescent="0.25"/>
    <row r="201" spans="7:10" ht="15" customHeight="1" x14ac:dyDescent="0.25">
      <c r="G201" s="70"/>
      <c r="H201" s="70"/>
      <c r="I201" s="70"/>
      <c r="J201" s="70"/>
    </row>
    <row r="202" spans="7:10" ht="15" customHeight="1" x14ac:dyDescent="0.25"/>
    <row r="203" spans="7:10" ht="15" customHeight="1" x14ac:dyDescent="0.25"/>
    <row r="204" spans="7:10" ht="15" customHeight="1" x14ac:dyDescent="0.25"/>
    <row r="205" spans="7:10" ht="15" customHeight="1" x14ac:dyDescent="0.25"/>
    <row r="206" spans="7:10" ht="15" customHeight="1" x14ac:dyDescent="0.25"/>
    <row r="207" spans="7:10" ht="15" customHeight="1" x14ac:dyDescent="0.25"/>
    <row r="208" spans="7:10" ht="15" customHeight="1" x14ac:dyDescent="0.25"/>
    <row r="209" s="16" customFormat="1" ht="15" customHeight="1" x14ac:dyDescent="0.25"/>
    <row r="210" s="16" customFormat="1" ht="15" customHeight="1" x14ac:dyDescent="0.25"/>
    <row r="211" s="16" customFormat="1" ht="15" customHeight="1" x14ac:dyDescent="0.25"/>
    <row r="212" s="16" customFormat="1" ht="15" customHeight="1" x14ac:dyDescent="0.25"/>
    <row r="213" s="16" customFormat="1" ht="15" customHeight="1" x14ac:dyDescent="0.25"/>
    <row r="214" s="16" customFormat="1" ht="15" customHeight="1" x14ac:dyDescent="0.25"/>
    <row r="215" s="16" customFormat="1" ht="15" customHeight="1" x14ac:dyDescent="0.25"/>
    <row r="216" s="16" customFormat="1" ht="15" customHeight="1" x14ac:dyDescent="0.25"/>
    <row r="217" s="16" customFormat="1" ht="15" customHeight="1" x14ac:dyDescent="0.25"/>
    <row r="218" s="16" customFormat="1" ht="15" customHeight="1" x14ac:dyDescent="0.25"/>
    <row r="219" s="16" customFormat="1" ht="15" customHeight="1" x14ac:dyDescent="0.25"/>
    <row r="220" s="16" customFormat="1" ht="15" customHeight="1" x14ac:dyDescent="0.25"/>
    <row r="221" s="16" customFormat="1" ht="15" customHeight="1" x14ac:dyDescent="0.25"/>
    <row r="222" s="16" customFormat="1" ht="15" customHeight="1" x14ac:dyDescent="0.25"/>
    <row r="223" s="16" customFormat="1" ht="15" customHeight="1" x14ac:dyDescent="0.25"/>
    <row r="224" s="16" customFormat="1" ht="15" customHeight="1" x14ac:dyDescent="0.25"/>
    <row r="225" spans="3:9" ht="15" customHeight="1" x14ac:dyDescent="0.25"/>
    <row r="226" spans="3:9" ht="15" customHeight="1" x14ac:dyDescent="0.25"/>
    <row r="227" spans="3:9" ht="15" customHeight="1" x14ac:dyDescent="0.25"/>
    <row r="228" spans="3:9" ht="15" customHeight="1" x14ac:dyDescent="0.25"/>
    <row r="229" spans="3:9" ht="15" customHeight="1" x14ac:dyDescent="0.25"/>
    <row r="230" spans="3:9" ht="15" customHeight="1" x14ac:dyDescent="0.25"/>
    <row r="231" spans="3:9" ht="15" customHeight="1" x14ac:dyDescent="0.25">
      <c r="G231" s="80"/>
      <c r="H231" s="80"/>
      <c r="I231" s="80"/>
    </row>
    <row r="232" spans="3:9" ht="15" customHeight="1" x14ac:dyDescent="0.25"/>
    <row r="233" spans="3:9" ht="15" customHeight="1" x14ac:dyDescent="0.25"/>
    <row r="234" spans="3:9" ht="15" customHeight="1" x14ac:dyDescent="0.25"/>
    <row r="235" spans="3:9" ht="15" customHeight="1" x14ac:dyDescent="0.25"/>
    <row r="236" spans="3:9" ht="15" customHeight="1" x14ac:dyDescent="0.25"/>
    <row r="237" spans="3:9" ht="15" customHeight="1" x14ac:dyDescent="0.25"/>
    <row r="238" spans="3:9" ht="15" customHeight="1" x14ac:dyDescent="0.25"/>
    <row r="239" spans="3:9" ht="15" customHeight="1" x14ac:dyDescent="0.25">
      <c r="G239" s="81"/>
      <c r="H239" s="81"/>
    </row>
    <row r="240" spans="3:9" ht="15" customHeight="1" x14ac:dyDescent="0.25">
      <c r="C240" s="82"/>
      <c r="D240" s="82"/>
      <c r="E240" s="82"/>
      <c r="F240" s="82"/>
      <c r="G240" s="83"/>
      <c r="H240" s="83"/>
      <c r="I240" s="83"/>
    </row>
    <row r="241" spans="3:10" ht="15" customHeight="1" x14ac:dyDescent="0.25">
      <c r="G241" s="84"/>
      <c r="H241" s="84"/>
      <c r="I241" s="84"/>
    </row>
    <row r="242" spans="3:10" ht="15" customHeight="1" x14ac:dyDescent="0.25"/>
    <row r="243" spans="3:10" ht="15" customHeight="1" x14ac:dyDescent="0.25"/>
    <row r="244" spans="3:10" ht="15" customHeight="1" x14ac:dyDescent="0.25"/>
    <row r="245" spans="3:10" s="82" customFormat="1" ht="15" customHeight="1" x14ac:dyDescent="0.25">
      <c r="G245" s="83"/>
      <c r="H245" s="83"/>
      <c r="I245" s="83"/>
    </row>
    <row r="246" spans="3:10" ht="15" customHeight="1" x14ac:dyDescent="0.25"/>
    <row r="247" spans="3:10" ht="15" customHeight="1" x14ac:dyDescent="0.25">
      <c r="C247" s="85"/>
      <c r="D247" s="85"/>
      <c r="E247" s="85"/>
      <c r="F247" s="85"/>
      <c r="J247" s="86"/>
    </row>
    <row r="248" spans="3:10" ht="15" customHeight="1" x14ac:dyDescent="0.25">
      <c r="C248" s="85"/>
      <c r="D248" s="85"/>
      <c r="E248" s="85"/>
      <c r="F248" s="85"/>
      <c r="J248" s="86"/>
    </row>
    <row r="249" spans="3:10" ht="15" customHeight="1" x14ac:dyDescent="0.25">
      <c r="C249" s="85"/>
      <c r="D249" s="85"/>
      <c r="E249" s="85"/>
      <c r="F249" s="85"/>
      <c r="J249" s="86"/>
    </row>
    <row r="250" spans="3:10" ht="15" customHeight="1" x14ac:dyDescent="0.25">
      <c r="C250" s="85"/>
      <c r="D250" s="85"/>
      <c r="E250" s="85"/>
      <c r="F250" s="85"/>
      <c r="J250" s="86"/>
    </row>
    <row r="251" spans="3:10" ht="15" customHeight="1" x14ac:dyDescent="0.25">
      <c r="C251" s="85"/>
      <c r="D251" s="85"/>
      <c r="E251" s="85"/>
      <c r="F251" s="85"/>
      <c r="J251" s="86"/>
    </row>
    <row r="252" spans="3:10" s="82" customFormat="1" ht="15" customHeight="1" x14ac:dyDescent="0.25">
      <c r="G252" s="83"/>
      <c r="H252" s="83"/>
      <c r="I252" s="83"/>
      <c r="J252" s="87"/>
    </row>
    <row r="253" spans="3:10" ht="15" customHeight="1" x14ac:dyDescent="0.25"/>
    <row r="254" spans="3:10" ht="15" customHeight="1" x14ac:dyDescent="0.25">
      <c r="C254" s="85"/>
      <c r="D254" s="85"/>
      <c r="E254" s="85"/>
      <c r="F254" s="85"/>
      <c r="J254" s="86"/>
    </row>
    <row r="255" spans="3:10" s="82" customFormat="1" ht="15" customHeight="1" x14ac:dyDescent="0.25">
      <c r="G255" s="83"/>
      <c r="H255" s="83"/>
      <c r="I255" s="83"/>
      <c r="J255" s="87"/>
    </row>
    <row r="256" spans="3:10" ht="15" customHeight="1" x14ac:dyDescent="0.25"/>
    <row r="257" spans="3:10" ht="15" customHeight="1" x14ac:dyDescent="0.25">
      <c r="C257" s="85"/>
      <c r="D257" s="85"/>
      <c r="E257" s="85"/>
      <c r="F257" s="85"/>
      <c r="J257" s="86"/>
    </row>
    <row r="258" spans="3:10" s="82" customFormat="1" ht="15" customHeight="1" x14ac:dyDescent="0.25">
      <c r="G258" s="83"/>
      <c r="H258" s="83"/>
      <c r="I258" s="83"/>
    </row>
    <row r="259" spans="3:10" ht="15" customHeight="1" x14ac:dyDescent="0.25"/>
    <row r="260" spans="3:10" ht="15" customHeight="1" x14ac:dyDescent="0.25"/>
    <row r="261" spans="3:10" ht="15" customHeight="1" x14ac:dyDescent="0.25"/>
    <row r="262" spans="3:10" x14ac:dyDescent="0.25">
      <c r="G262" s="88"/>
      <c r="H262" s="88"/>
      <c r="I262" s="88"/>
    </row>
    <row r="263" spans="3:10" x14ac:dyDescent="0.25">
      <c r="G263" s="88"/>
      <c r="H263" s="88"/>
      <c r="I263" s="88"/>
      <c r="J263" s="89"/>
    </row>
    <row r="264" spans="3:10" x14ac:dyDescent="0.25">
      <c r="G264" s="88"/>
      <c r="H264" s="88"/>
      <c r="I264" s="88"/>
    </row>
    <row r="265" spans="3:10" x14ac:dyDescent="0.25">
      <c r="G265" s="88"/>
      <c r="H265" s="88"/>
      <c r="I265" s="88"/>
    </row>
    <row r="266" spans="3:10" x14ac:dyDescent="0.25">
      <c r="G266" s="90"/>
      <c r="H266" s="90"/>
      <c r="I266" s="90"/>
    </row>
    <row r="267" spans="3:10" x14ac:dyDescent="0.25">
      <c r="C267" s="86"/>
      <c r="D267" s="86"/>
      <c r="E267" s="86"/>
      <c r="F267" s="86"/>
      <c r="G267" s="88"/>
      <c r="H267" s="88"/>
      <c r="I267" s="88"/>
      <c r="J267" s="86"/>
    </row>
    <row r="268" spans="3:10" x14ac:dyDescent="0.25">
      <c r="C268" s="86"/>
      <c r="D268" s="86"/>
      <c r="E268" s="86"/>
      <c r="F268" s="86"/>
      <c r="G268" s="88"/>
      <c r="H268" s="88"/>
      <c r="I268" s="88"/>
      <c r="J268" s="86"/>
    </row>
    <row r="269" spans="3:10" x14ac:dyDescent="0.25">
      <c r="C269" s="86"/>
      <c r="D269" s="86"/>
      <c r="E269" s="86"/>
      <c r="F269" s="86"/>
      <c r="G269" s="88"/>
      <c r="H269" s="88"/>
      <c r="I269" s="88"/>
      <c r="J269" s="86"/>
    </row>
  </sheetData>
  <sheetProtection algorithmName="SHA-512" hashValue="FLop0UsmHYZvZye4fqkN4gFXJiwIRJRIxx1Pj1ZnW2LYG18WIg6iHhO68oiy0A3dDnNVgTDZzgS8rc6QE6olhA==" saltValue="sE8tWlq+GDiI9VJ19/qSDQ==" spinCount="100000" sheet="1" objects="1" scenarios="1"/>
  <mergeCells count="44">
    <mergeCell ref="E148:K152"/>
    <mergeCell ref="E154:K158"/>
    <mergeCell ref="E133:K135"/>
    <mergeCell ref="E144:K146"/>
    <mergeCell ref="E165:K168"/>
    <mergeCell ref="E160:K163"/>
    <mergeCell ref="E108:K109"/>
    <mergeCell ref="B52:K53"/>
    <mergeCell ref="C133:D134"/>
    <mergeCell ref="E137:K142"/>
    <mergeCell ref="E123:K127"/>
    <mergeCell ref="C111:D112"/>
    <mergeCell ref="C68:J87"/>
    <mergeCell ref="E116:K121"/>
    <mergeCell ref="E129:K131"/>
    <mergeCell ref="D55:D56"/>
    <mergeCell ref="E95:K98"/>
    <mergeCell ref="E104:K106"/>
    <mergeCell ref="E111:K113"/>
    <mergeCell ref="B3:K4"/>
    <mergeCell ref="F33:H33"/>
    <mergeCell ref="F55:F56"/>
    <mergeCell ref="E55:E56"/>
    <mergeCell ref="F44:H44"/>
    <mergeCell ref="E33:E34"/>
    <mergeCell ref="B30:K31"/>
    <mergeCell ref="B11:H11"/>
    <mergeCell ref="B41:K42"/>
    <mergeCell ref="I6:J6"/>
    <mergeCell ref="E5:G5"/>
    <mergeCell ref="E6:G6"/>
    <mergeCell ref="E7:G7"/>
    <mergeCell ref="I5:J5"/>
    <mergeCell ref="I11:J11"/>
    <mergeCell ref="C35:D35"/>
    <mergeCell ref="C47:D47"/>
    <mergeCell ref="C48:D48"/>
    <mergeCell ref="C49:D49"/>
    <mergeCell ref="C50:D50"/>
    <mergeCell ref="C36:D36"/>
    <mergeCell ref="C37:D37"/>
    <mergeCell ref="C38:D38"/>
    <mergeCell ref="C39:D39"/>
    <mergeCell ref="C46:D46"/>
  </mergeCells>
  <phoneticPr fontId="15" type="noConversion"/>
  <dataValidations count="2">
    <dataValidation type="list" allowBlank="1" showInputMessage="1" showErrorMessage="1" sqref="AA11:AB11 AA13:AB14 AB12 I11" xr:uid="{28C7EB66-7281-438A-B6BC-6EC64324D655}">
      <formula1>$AA$11:$AA$14</formula1>
    </dataValidation>
    <dataValidation type="list" allowBlank="1" showInputMessage="1" showErrorMessage="1" sqref="E46 E47 E48 E49 E50 G57 G58" xr:uid="{E2228CEA-5113-450C-8E89-4AD7852CB0E7}">
      <formula1>$AA$46:$AA$48</formula1>
    </dataValidation>
  </dataValidations>
  <printOptions horizontalCentered="1"/>
  <pageMargins left="0.25" right="0.25" top="0.5" bottom="0.3" header="0.3" footer="0.1"/>
  <pageSetup scale="89" orientation="portrait" r:id="rId1"/>
  <headerFooter>
    <oddFooter>&amp;C&amp;P of &amp;N</oddFooter>
  </headerFooter>
  <rowBreaks count="1" manualBreakCount="1">
    <brk id="58" min="1" max="10" man="1"/>
  </rowBreaks>
  <ignoredErrors>
    <ignoredError sqref="B95 B100 B102 B104 B108 B111 B116 B123 B129 B133 B57:B58 B154 B160 B1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048D-5AA9-4E9A-A792-D7E6D3F62974}">
  <dimension ref="B2:AA127"/>
  <sheetViews>
    <sheetView zoomScaleNormal="100" workbookViewId="0">
      <selection activeCell="K7" sqref="K7"/>
    </sheetView>
  </sheetViews>
  <sheetFormatPr defaultRowHeight="15" x14ac:dyDescent="0.25"/>
  <cols>
    <col min="1" max="1" width="9.140625" style="96"/>
    <col min="2" max="2" width="4.7109375" style="96" customWidth="1"/>
    <col min="3" max="3" width="12.7109375" style="96" customWidth="1"/>
    <col min="4" max="4" width="10.7109375" style="96" customWidth="1"/>
    <col min="5" max="11" width="12.7109375" style="96" customWidth="1"/>
    <col min="12" max="13" width="9.140625" style="96"/>
    <col min="14" max="14" width="9.5703125" style="96" bestFit="1" customWidth="1"/>
    <col min="15" max="26" width="9.140625" style="96"/>
    <col min="27" max="27" width="0" style="96" hidden="1" customWidth="1"/>
    <col min="28" max="16384" width="9.140625" style="96"/>
  </cols>
  <sheetData>
    <row r="2" spans="2:11" ht="18.75" x14ac:dyDescent="0.25">
      <c r="B2" s="92" t="s">
        <v>175</v>
      </c>
      <c r="C2" s="91"/>
      <c r="D2" s="91"/>
      <c r="E2" s="93"/>
      <c r="F2" s="91"/>
      <c r="G2" s="93"/>
      <c r="H2" s="91"/>
      <c r="I2" s="94" t="s">
        <v>142</v>
      </c>
      <c r="J2" s="95">
        <f>'Farm Data Form'!I2</f>
        <v>0</v>
      </c>
      <c r="K2" s="91"/>
    </row>
    <row r="3" spans="2:11" x14ac:dyDescent="0.25">
      <c r="B3" s="186" t="s">
        <v>124</v>
      </c>
      <c r="C3" s="186"/>
      <c r="D3" s="186"/>
      <c r="E3" s="186"/>
      <c r="F3" s="186"/>
      <c r="G3" s="186"/>
      <c r="H3" s="186"/>
      <c r="I3" s="186"/>
      <c r="J3" s="186"/>
      <c r="K3" s="186"/>
    </row>
    <row r="4" spans="2:11" x14ac:dyDescent="0.25">
      <c r="B4" s="187"/>
      <c r="C4" s="187"/>
      <c r="D4" s="187"/>
      <c r="E4" s="187"/>
      <c r="F4" s="187"/>
      <c r="G4" s="187"/>
      <c r="H4" s="187"/>
      <c r="I4" s="187"/>
      <c r="J4" s="187"/>
      <c r="K4" s="187"/>
    </row>
    <row r="5" spans="2:11" ht="15" customHeight="1" x14ac:dyDescent="0.25">
      <c r="B5" s="29" t="s">
        <v>12</v>
      </c>
      <c r="C5" s="97"/>
      <c r="D5" s="97"/>
      <c r="E5" s="98" t="str">
        <f>IF('Farm Data Form'!E5:G5=0," ",'Farm Data Form'!E5)</f>
        <v xml:space="preserve"> </v>
      </c>
      <c r="F5" s="99"/>
      <c r="G5" s="100"/>
      <c r="H5" s="97"/>
      <c r="J5" s="101" t="s">
        <v>178</v>
      </c>
      <c r="K5" s="102">
        <f ca="1">RANDBETWEEN(1000,100000)</f>
        <v>86222</v>
      </c>
    </row>
    <row r="6" spans="2:11" ht="15" customHeight="1" x14ac:dyDescent="0.25">
      <c r="B6" s="29"/>
      <c r="C6" s="97"/>
      <c r="D6" s="97"/>
      <c r="E6" s="103"/>
      <c r="F6" s="97"/>
      <c r="G6" s="104"/>
      <c r="H6" s="29"/>
      <c r="I6" s="97"/>
      <c r="J6" s="105"/>
      <c r="K6" s="105"/>
    </row>
    <row r="7" spans="2:11" ht="15" customHeight="1" x14ac:dyDescent="0.25">
      <c r="B7" s="106" t="s">
        <v>94</v>
      </c>
      <c r="C7" s="97"/>
      <c r="D7" s="97"/>
      <c r="E7" s="97"/>
      <c r="F7" s="97"/>
      <c r="G7" s="97"/>
      <c r="H7" s="97"/>
      <c r="J7" s="107" t="s">
        <v>98</v>
      </c>
      <c r="K7" s="15"/>
    </row>
    <row r="8" spans="2:11" ht="15" customHeight="1" x14ac:dyDescent="0.25">
      <c r="B8" s="108"/>
      <c r="K8" s="38"/>
    </row>
    <row r="9" spans="2:11" ht="15" customHeight="1" x14ac:dyDescent="0.25">
      <c r="B9" s="30" t="s">
        <v>88</v>
      </c>
      <c r="C9" s="63"/>
      <c r="D9" s="30"/>
      <c r="E9" s="109" t="str">
        <f>'Farm Data Form'!I11</f>
        <v xml:space="preserve"> </v>
      </c>
      <c r="F9" s="110"/>
      <c r="G9" s="111"/>
      <c r="H9" s="111"/>
      <c r="J9" s="111"/>
      <c r="K9" s="111"/>
    </row>
    <row r="10" spans="2:11" ht="15" customHeight="1" x14ac:dyDescent="0.25">
      <c r="B10" s="30"/>
      <c r="C10" s="63"/>
      <c r="D10" s="30"/>
      <c r="E10" s="38"/>
      <c r="F10" s="111"/>
      <c r="G10" s="111"/>
      <c r="H10" s="111"/>
      <c r="I10" s="112" t="s">
        <v>96</v>
      </c>
      <c r="J10" s="111"/>
      <c r="K10" s="111"/>
    </row>
    <row r="11" spans="2:11" ht="15" customHeight="1" x14ac:dyDescent="0.25">
      <c r="B11" s="30" t="s">
        <v>61</v>
      </c>
      <c r="D11" s="30"/>
      <c r="F11" s="113">
        <v>2020</v>
      </c>
      <c r="G11" s="113">
        <v>2021</v>
      </c>
      <c r="H11" s="114">
        <v>2022</v>
      </c>
      <c r="I11" s="115" t="s">
        <v>97</v>
      </c>
      <c r="J11" s="113">
        <v>2023</v>
      </c>
      <c r="K11" s="111"/>
    </row>
    <row r="12" spans="2:11" ht="15" customHeight="1" x14ac:dyDescent="0.25">
      <c r="B12" s="30" t="s">
        <v>67</v>
      </c>
      <c r="E12" s="30"/>
      <c r="F12" s="116" t="str">
        <f>IF('Farm Data Form'!F14=0," ",'Farm Data Form'!F14)</f>
        <v xml:space="preserve"> </v>
      </c>
      <c r="G12" s="116" t="str">
        <f>IF('Farm Data Form'!G14=0," ",'Farm Data Form'!G14)</f>
        <v xml:space="preserve"> </v>
      </c>
      <c r="H12" s="116" t="str">
        <f>IF('Farm Data Form'!H14=0," ",'Farm Data Form'!H14)</f>
        <v xml:space="preserve"> </v>
      </c>
      <c r="I12" s="116">
        <f>IF(SUM(F12:H12)=0,0,AVERAGE(F12:H12))</f>
        <v>0</v>
      </c>
      <c r="J12" s="116">
        <f>IF('Farm Data Form'!J14=0,0,'Farm Data Form'!J14)</f>
        <v>0</v>
      </c>
      <c r="K12" s="30"/>
    </row>
    <row r="13" spans="2:11" ht="15" customHeight="1" x14ac:dyDescent="0.25">
      <c r="B13" s="30" t="s">
        <v>68</v>
      </c>
      <c r="E13" s="30"/>
      <c r="F13" s="116" t="str">
        <f>IF('Farm Data Form'!F15=0," ",'Farm Data Form'!F15)</f>
        <v xml:space="preserve"> </v>
      </c>
      <c r="G13" s="116" t="str">
        <f>IF('Farm Data Form'!G15=0," ",'Farm Data Form'!G15)</f>
        <v xml:space="preserve"> </v>
      </c>
      <c r="H13" s="116" t="str">
        <f>IF('Farm Data Form'!H15=0," ",'Farm Data Form'!H15)</f>
        <v xml:space="preserve"> </v>
      </c>
      <c r="I13" s="116">
        <f>IF(SUM(F13:H13)=0,0,AVERAGE(F13:H13))</f>
        <v>0</v>
      </c>
      <c r="J13" s="116">
        <f>IF('Farm Data Form'!J15=0,0,'Farm Data Form'!J15)</f>
        <v>0</v>
      </c>
      <c r="K13" s="30"/>
    </row>
    <row r="14" spans="2:11" ht="15" customHeight="1" x14ac:dyDescent="0.25">
      <c r="B14" s="30" t="s">
        <v>69</v>
      </c>
      <c r="E14" s="30"/>
      <c r="F14" s="116" t="str">
        <f>IF('Farm Data Form'!F16=0," ",'Farm Data Form'!F16)</f>
        <v xml:space="preserve"> </v>
      </c>
      <c r="G14" s="116" t="str">
        <f>IF('Farm Data Form'!G16=0," ",'Farm Data Form'!G16)</f>
        <v xml:space="preserve"> </v>
      </c>
      <c r="H14" s="116" t="str">
        <f>IF('Farm Data Form'!H16=0," ",'Farm Data Form'!H16)</f>
        <v xml:space="preserve"> </v>
      </c>
      <c r="I14" s="116" t="str">
        <f t="shared" ref="I14:I16" si="0">IF(SUM(F14:H14)=0,"NA",AVERAGE(F14:H14))</f>
        <v>NA</v>
      </c>
      <c r="J14" s="116" t="str">
        <f>IF('Farm Data Form'!J16=0,"NA",'Farm Data Form'!J16)</f>
        <v>NA</v>
      </c>
      <c r="K14" s="30"/>
    </row>
    <row r="15" spans="2:11" ht="15" customHeight="1" x14ac:dyDescent="0.25">
      <c r="B15" s="30" t="s">
        <v>70</v>
      </c>
      <c r="E15" s="51"/>
      <c r="F15" s="116" t="str">
        <f>IF('Farm Data Form'!F17=0," ",'Farm Data Form'!F17)</f>
        <v xml:space="preserve"> </v>
      </c>
      <c r="G15" s="116" t="str">
        <f>IF('Farm Data Form'!G17=0," ",'Farm Data Form'!G17)</f>
        <v xml:space="preserve"> </v>
      </c>
      <c r="H15" s="116" t="str">
        <f>IF('Farm Data Form'!H17=0," ",'Farm Data Form'!H17)</f>
        <v xml:space="preserve"> </v>
      </c>
      <c r="I15" s="116" t="str">
        <f t="shared" si="0"/>
        <v>NA</v>
      </c>
      <c r="J15" s="116" t="str">
        <f>IF('Farm Data Form'!J17=0,"NA",'Farm Data Form'!J17)</f>
        <v>NA</v>
      </c>
      <c r="K15" s="30"/>
    </row>
    <row r="16" spans="2:11" ht="15" customHeight="1" x14ac:dyDescent="0.25">
      <c r="B16" s="30" t="s">
        <v>71</v>
      </c>
      <c r="F16" s="116" t="str">
        <f>IF(AND($E9="Sole proprietor",F20&gt;0),1,IF('Farm Data Form'!F19=0," ",'Farm Data Form'!F19))</f>
        <v xml:space="preserve"> </v>
      </c>
      <c r="G16" s="116" t="str">
        <f>IF(AND($E9="Sole proprietor",G20&gt;0),1,IF('Farm Data Form'!G19=0," ",'Farm Data Form'!G19))</f>
        <v xml:space="preserve"> </v>
      </c>
      <c r="H16" s="116" t="str">
        <f>IF(AND($E9="Sole proprietor",H20&gt;0),1,IF('Farm Data Form'!H19=0," ",'Farm Data Form'!H19))</f>
        <v xml:space="preserve"> </v>
      </c>
      <c r="I16" s="116" t="str">
        <f t="shared" si="0"/>
        <v>NA</v>
      </c>
      <c r="J16" s="116" t="str">
        <f>IF(AND($E9="Sole proprietor",J20&gt;0),1,IF('Farm Data Form'!J19=0," ",'Farm Data Form'!J19))</f>
        <v xml:space="preserve"> </v>
      </c>
      <c r="K16" s="30"/>
    </row>
    <row r="17" spans="2:11" ht="15" customHeight="1" x14ac:dyDescent="0.25">
      <c r="B17" s="30"/>
      <c r="F17" s="51"/>
      <c r="G17" s="51"/>
      <c r="H17" s="51"/>
      <c r="I17" s="51"/>
      <c r="J17" s="51"/>
      <c r="K17" s="30"/>
    </row>
    <row r="18" spans="2:11" ht="15" customHeight="1" x14ac:dyDescent="0.25">
      <c r="F18" s="108"/>
      <c r="G18" s="108"/>
      <c r="H18" s="111"/>
      <c r="I18" s="112" t="s">
        <v>96</v>
      </c>
      <c r="J18" s="111"/>
      <c r="K18" s="30"/>
    </row>
    <row r="19" spans="2:11" ht="15" customHeight="1" x14ac:dyDescent="0.25">
      <c r="B19" s="30" t="s">
        <v>62</v>
      </c>
      <c r="F19" s="113">
        <v>2020</v>
      </c>
      <c r="G19" s="113">
        <v>2021</v>
      </c>
      <c r="H19" s="114">
        <v>2022</v>
      </c>
      <c r="I19" s="115" t="s">
        <v>97</v>
      </c>
      <c r="J19" s="113">
        <v>2023</v>
      </c>
      <c r="K19" s="30"/>
    </row>
    <row r="20" spans="2:11" ht="15" customHeight="1" x14ac:dyDescent="0.25">
      <c r="B20" s="30" t="s">
        <v>35</v>
      </c>
      <c r="F20" s="117" t="str">
        <f>IF('Farm Data Form'!F$22=0," ",'Farm Data Form'!F22)</f>
        <v xml:space="preserve"> </v>
      </c>
      <c r="G20" s="117" t="str">
        <f>IF('Farm Data Form'!G$22=0," ",'Farm Data Form'!G22)</f>
        <v xml:space="preserve"> </v>
      </c>
      <c r="H20" s="117" t="str">
        <f>IF('Farm Data Form'!H$22=0," ",'Farm Data Form'!H22)</f>
        <v xml:space="preserve"> </v>
      </c>
      <c r="I20" s="117">
        <f>IF(SUM(F20:H20)=0,0,AVERAGE(F20:H20))</f>
        <v>0</v>
      </c>
      <c r="J20" s="117">
        <f>'Farm Data Form'!J22</f>
        <v>0</v>
      </c>
      <c r="K20" s="30"/>
    </row>
    <row r="21" spans="2:11" ht="15" customHeight="1" x14ac:dyDescent="0.25">
      <c r="B21" s="30" t="s">
        <v>65</v>
      </c>
      <c r="F21" s="117" t="str">
        <f>IF('Farm Data Form'!F$22=0," ",'Farm Data Form'!F23)</f>
        <v xml:space="preserve"> </v>
      </c>
      <c r="G21" s="117" t="str">
        <f>IF('Farm Data Form'!G$22=0," ",'Farm Data Form'!G23)</f>
        <v xml:space="preserve"> </v>
      </c>
      <c r="H21" s="117" t="str">
        <f>IF('Farm Data Form'!H$22=0," ",'Farm Data Form'!H23)</f>
        <v xml:space="preserve"> </v>
      </c>
      <c r="I21" s="117">
        <f>IF(SUM(F20:H20)=0,0,AVERAGE(F21:H21))</f>
        <v>0</v>
      </c>
      <c r="J21" s="117">
        <f>'Farm Data Form'!J23</f>
        <v>0</v>
      </c>
      <c r="K21" s="30"/>
    </row>
    <row r="22" spans="2:11" ht="15" customHeight="1" x14ac:dyDescent="0.25">
      <c r="B22" s="30" t="s">
        <v>66</v>
      </c>
      <c r="F22" s="117" t="str">
        <f>IF('Farm Data Form'!F$22=0," ",'Farm Data Form'!F24)</f>
        <v xml:space="preserve"> </v>
      </c>
      <c r="G22" s="117" t="str">
        <f>IF('Farm Data Form'!G$22=0," ",'Farm Data Form'!G24)</f>
        <v xml:space="preserve"> </v>
      </c>
      <c r="H22" s="117" t="str">
        <f>IF('Farm Data Form'!H$22=0," ",'Farm Data Form'!H24)</f>
        <v xml:space="preserve"> </v>
      </c>
      <c r="I22" s="117">
        <f>IF(SUM(F20:H20)=0,0,AVERAGE(F22:H22))</f>
        <v>0</v>
      </c>
      <c r="J22" s="117">
        <f>'Farm Data Form'!J24</f>
        <v>0</v>
      </c>
      <c r="K22" s="30"/>
    </row>
    <row r="23" spans="2:11" ht="15" customHeight="1" x14ac:dyDescent="0.25">
      <c r="B23" s="30" t="s">
        <v>144</v>
      </c>
      <c r="F23" s="117" t="str">
        <f>IF('Farm Data Form'!F$26=0," ",'Farm Data Form'!F26)</f>
        <v xml:space="preserve"> </v>
      </c>
      <c r="G23" s="117" t="str">
        <f>IF('Farm Data Form'!G$26=0," ",'Farm Data Form'!G26)</f>
        <v xml:space="preserve"> </v>
      </c>
      <c r="H23" s="117" t="str">
        <f>IF('Farm Data Form'!H$26=0," ",'Farm Data Form'!H26)</f>
        <v xml:space="preserve"> </v>
      </c>
      <c r="I23" s="117" t="str">
        <f>IF(SUM(F23:H23)=0,"NA",AVERAGE(F23:H23))</f>
        <v>NA</v>
      </c>
      <c r="J23" s="117" t="str">
        <f>IF('Farm Data Form'!J$26=0,"NA",'Farm Data Form'!J26)</f>
        <v>NA</v>
      </c>
      <c r="K23" s="30"/>
    </row>
    <row r="24" spans="2:11" ht="15" customHeight="1" x14ac:dyDescent="0.25">
      <c r="B24" s="30"/>
      <c r="F24" s="117"/>
      <c r="G24" s="117"/>
      <c r="H24" s="117"/>
      <c r="I24" s="117"/>
      <c r="J24" s="117"/>
      <c r="K24" s="30"/>
    </row>
    <row r="25" spans="2:11" ht="15" customHeight="1" x14ac:dyDescent="0.25">
      <c r="B25" s="29" t="s">
        <v>95</v>
      </c>
      <c r="C25" s="37"/>
      <c r="E25" s="30"/>
      <c r="F25" s="30"/>
      <c r="G25" s="30"/>
      <c r="H25" s="30"/>
      <c r="I25" s="30"/>
      <c r="K25" s="111"/>
    </row>
    <row r="26" spans="2:11" ht="15" customHeight="1" x14ac:dyDescent="0.25">
      <c r="D26" s="30"/>
      <c r="E26" s="30"/>
      <c r="F26" s="108"/>
      <c r="G26" s="108"/>
      <c r="H26" s="111"/>
      <c r="I26" s="112" t="s">
        <v>96</v>
      </c>
      <c r="J26" s="111"/>
      <c r="K26" s="111" t="s">
        <v>77</v>
      </c>
    </row>
    <row r="27" spans="2:11" ht="15" customHeight="1" x14ac:dyDescent="0.25">
      <c r="B27" s="30" t="s">
        <v>64</v>
      </c>
      <c r="D27" s="30"/>
      <c r="E27" s="30"/>
      <c r="F27" s="113">
        <v>2020</v>
      </c>
      <c r="G27" s="113">
        <v>2021</v>
      </c>
      <c r="H27" s="114">
        <v>2022</v>
      </c>
      <c r="I27" s="115" t="s">
        <v>97</v>
      </c>
      <c r="J27" s="113">
        <v>2023</v>
      </c>
      <c r="K27" s="113" t="s">
        <v>137</v>
      </c>
    </row>
    <row r="28" spans="2:11" ht="15" customHeight="1" x14ac:dyDescent="0.25">
      <c r="B28" s="118" t="s">
        <v>21</v>
      </c>
      <c r="C28" s="119" t="str">
        <f>IF('Farm Data Form'!C35=0," ",'Farm Data Form'!C35)</f>
        <v xml:space="preserve"> </v>
      </c>
      <c r="D28" s="120"/>
      <c r="E28" s="51" t="str">
        <f>IF('Farm Data Form'!E35=0," ",'Farm Data Form'!E35)</f>
        <v xml:space="preserve"> </v>
      </c>
      <c r="F28" s="116" t="str">
        <f>IF('Farm Data Form'!F35=0," ",'Farm Data Form'!F35)</f>
        <v xml:space="preserve"> </v>
      </c>
      <c r="G28" s="116" t="str">
        <f>IF('Farm Data Form'!G35=0," ",'Farm Data Form'!G35)</f>
        <v xml:space="preserve"> </v>
      </c>
      <c r="H28" s="116" t="str">
        <f>IF('Farm Data Form'!H35=0," ",'Farm Data Form'!H35)</f>
        <v xml:space="preserve"> </v>
      </c>
      <c r="I28" s="116" t="str">
        <f t="shared" ref="I28:I39" si="1">IF(SUM(F28:H28)=0,"NA",AVERAGE(F28:H28))</f>
        <v>NA</v>
      </c>
      <c r="J28" s="116">
        <f>IF('Farm Data Form'!J35=" ","NA",'Farm Data Form'!J35)</f>
        <v>0</v>
      </c>
      <c r="K28" s="121" t="str">
        <f>IF(I28="NA"," ",IF(J28&gt;0,(J28-I28)/I28,-1))</f>
        <v xml:space="preserve"> </v>
      </c>
    </row>
    <row r="29" spans="2:11" ht="15" customHeight="1" x14ac:dyDescent="0.25">
      <c r="B29" s="118" t="s">
        <v>22</v>
      </c>
      <c r="C29" s="122" t="str">
        <f>IF('Farm Data Form'!C36=0," ",'Farm Data Form'!C36)</f>
        <v xml:space="preserve"> </v>
      </c>
      <c r="D29" s="123"/>
      <c r="E29" s="51" t="str">
        <f>IF('Farm Data Form'!E36=0," ",'Farm Data Form'!E36)</f>
        <v xml:space="preserve"> </v>
      </c>
      <c r="F29" s="116" t="str">
        <f>IF('Farm Data Form'!F36=0," ",'Farm Data Form'!F36)</f>
        <v xml:space="preserve"> </v>
      </c>
      <c r="G29" s="116" t="str">
        <f>IF('Farm Data Form'!G36=0," ",'Farm Data Form'!G36)</f>
        <v xml:space="preserve"> </v>
      </c>
      <c r="H29" s="116" t="str">
        <f>IF('Farm Data Form'!H36=0," ",'Farm Data Form'!H36)</f>
        <v xml:space="preserve"> </v>
      </c>
      <c r="I29" s="116" t="str">
        <f t="shared" si="1"/>
        <v>NA</v>
      </c>
      <c r="J29" s="116">
        <f>IF('Farm Data Form'!J36=" ","NA",'Farm Data Form'!J36)</f>
        <v>0</v>
      </c>
      <c r="K29" s="121" t="str">
        <f t="shared" ref="K29:K32" si="2">IF(I29="NA"," ",IF(J29&gt;0,(J29-I29)/I29,-1))</f>
        <v xml:space="preserve"> </v>
      </c>
    </row>
    <row r="30" spans="2:11" ht="15" customHeight="1" x14ac:dyDescent="0.25">
      <c r="B30" s="118" t="s">
        <v>23</v>
      </c>
      <c r="C30" s="122" t="str">
        <f>IF('Farm Data Form'!C37=0," ",'Farm Data Form'!C37)</f>
        <v xml:space="preserve"> </v>
      </c>
      <c r="D30" s="123"/>
      <c r="E30" s="51" t="str">
        <f>IF('Farm Data Form'!E37=0," ",'Farm Data Form'!E37)</f>
        <v xml:space="preserve"> </v>
      </c>
      <c r="F30" s="116" t="str">
        <f>IF('Farm Data Form'!F37=0," ",'Farm Data Form'!F37)</f>
        <v xml:space="preserve"> </v>
      </c>
      <c r="G30" s="116" t="str">
        <f>IF('Farm Data Form'!G37=0," ",'Farm Data Form'!G37)</f>
        <v xml:space="preserve"> </v>
      </c>
      <c r="H30" s="116" t="str">
        <f>IF('Farm Data Form'!H37=0," ",'Farm Data Form'!H37)</f>
        <v xml:space="preserve"> </v>
      </c>
      <c r="I30" s="116" t="str">
        <f t="shared" si="1"/>
        <v>NA</v>
      </c>
      <c r="J30" s="116">
        <f>IF('Farm Data Form'!J37=" ","NA",'Farm Data Form'!J37)</f>
        <v>0</v>
      </c>
      <c r="K30" s="121" t="str">
        <f t="shared" si="2"/>
        <v xml:space="preserve"> </v>
      </c>
    </row>
    <row r="31" spans="2:11" ht="15" customHeight="1" x14ac:dyDescent="0.25">
      <c r="B31" s="118" t="s">
        <v>24</v>
      </c>
      <c r="C31" s="122" t="str">
        <f>IF('Farm Data Form'!C38=0," ",'Farm Data Form'!C38)</f>
        <v xml:space="preserve"> </v>
      </c>
      <c r="D31" s="123"/>
      <c r="E31" s="51" t="str">
        <f>IF('Farm Data Form'!E38=0," ",'Farm Data Form'!E38)</f>
        <v xml:space="preserve"> </v>
      </c>
      <c r="F31" s="116" t="str">
        <f>IF('Farm Data Form'!F38=0," ",'Farm Data Form'!F38)</f>
        <v xml:space="preserve"> </v>
      </c>
      <c r="G31" s="116" t="str">
        <f>IF('Farm Data Form'!G38=0," ",'Farm Data Form'!G38)</f>
        <v xml:space="preserve"> </v>
      </c>
      <c r="H31" s="116" t="str">
        <f>IF('Farm Data Form'!H38=0," ",'Farm Data Form'!H38)</f>
        <v xml:space="preserve"> </v>
      </c>
      <c r="I31" s="116" t="str">
        <f t="shared" si="1"/>
        <v>NA</v>
      </c>
      <c r="J31" s="116">
        <f>IF('Farm Data Form'!J38=" ","NA",'Farm Data Form'!J38)</f>
        <v>0</v>
      </c>
      <c r="K31" s="121" t="str">
        <f t="shared" si="2"/>
        <v xml:space="preserve"> </v>
      </c>
    </row>
    <row r="32" spans="2:11" ht="15" customHeight="1" x14ac:dyDescent="0.25">
      <c r="B32" s="118" t="s">
        <v>25</v>
      </c>
      <c r="C32" s="122" t="str">
        <f>IF('Farm Data Form'!C39=0," ",'Farm Data Form'!C39)</f>
        <v xml:space="preserve"> </v>
      </c>
      <c r="D32" s="123"/>
      <c r="E32" s="51" t="str">
        <f>IF('Farm Data Form'!E39=0," ",'Farm Data Form'!E39)</f>
        <v xml:space="preserve"> </v>
      </c>
      <c r="F32" s="116" t="str">
        <f>IF('Farm Data Form'!F39=0," ",'Farm Data Form'!F39)</f>
        <v xml:space="preserve"> </v>
      </c>
      <c r="G32" s="116" t="str">
        <f>IF('Farm Data Form'!G39=0," ",'Farm Data Form'!G39)</f>
        <v xml:space="preserve"> </v>
      </c>
      <c r="H32" s="116" t="str">
        <f>IF('Farm Data Form'!H39=0," ",'Farm Data Form'!H39)</f>
        <v xml:space="preserve"> </v>
      </c>
      <c r="I32" s="116" t="str">
        <f t="shared" si="1"/>
        <v>NA</v>
      </c>
      <c r="J32" s="116">
        <f>IF('Farm Data Form'!J39=" ","NA",'Farm Data Form'!J39)</f>
        <v>0</v>
      </c>
      <c r="K32" s="121" t="str">
        <f t="shared" si="2"/>
        <v xml:space="preserve"> </v>
      </c>
    </row>
    <row r="33" spans="2:11" ht="15" customHeight="1" x14ac:dyDescent="0.25">
      <c r="B33" s="118"/>
      <c r="C33" s="124"/>
      <c r="D33" s="125"/>
      <c r="E33" s="38"/>
      <c r="F33" s="116"/>
      <c r="G33" s="116"/>
      <c r="H33" s="116"/>
      <c r="I33" s="116"/>
      <c r="J33" s="116"/>
      <c r="K33" s="121"/>
    </row>
    <row r="34" spans="2:11" ht="15" customHeight="1" x14ac:dyDescent="0.25">
      <c r="B34" s="30" t="s">
        <v>89</v>
      </c>
      <c r="C34" s="37"/>
      <c r="D34" s="30"/>
      <c r="E34" s="37"/>
      <c r="F34" s="116"/>
      <c r="G34" s="126"/>
      <c r="H34" s="116"/>
      <c r="I34" s="126"/>
      <c r="J34" s="116"/>
      <c r="K34" s="127"/>
    </row>
    <row r="35" spans="2:11" ht="15" customHeight="1" x14ac:dyDescent="0.25">
      <c r="B35" s="118" t="s">
        <v>26</v>
      </c>
      <c r="C35" s="119" t="str">
        <f>IF('Farm Data Form'!C46=0," ",'Farm Data Form'!C46)</f>
        <v xml:space="preserve"> </v>
      </c>
      <c r="D35" s="120"/>
      <c r="E35" s="51" t="str">
        <f>IF('Farm Data Form'!E46=0," ",'Farm Data Form'!E46)</f>
        <v xml:space="preserve"> </v>
      </c>
      <c r="F35" s="116" t="str">
        <f>IF('Farm Data Form'!F46=0," ",'Farm Data Form'!F46)</f>
        <v xml:space="preserve"> </v>
      </c>
      <c r="G35" s="116" t="str">
        <f>IF('Farm Data Form'!G46=0," ",'Farm Data Form'!G46)</f>
        <v xml:space="preserve"> </v>
      </c>
      <c r="H35" s="116" t="str">
        <f>IF('Farm Data Form'!H46=0," ",'Farm Data Form'!H46)</f>
        <v xml:space="preserve"> </v>
      </c>
      <c r="I35" s="116" t="str">
        <f t="shared" si="1"/>
        <v>NA</v>
      </c>
      <c r="J35" s="116">
        <f>'Farm Data Form'!J46</f>
        <v>0</v>
      </c>
      <c r="K35" s="121" t="str">
        <f t="shared" ref="K35:K39" si="3">IF(I35="NA"," ",IF(I35&gt;0,(J35-I35)/I35,-1))</f>
        <v xml:space="preserve"> </v>
      </c>
    </row>
    <row r="36" spans="2:11" ht="15" customHeight="1" x14ac:dyDescent="0.25">
      <c r="B36" s="118" t="s">
        <v>27</v>
      </c>
      <c r="C36" s="122" t="str">
        <f>IF('Farm Data Form'!C47=0," ",'Farm Data Form'!C47)</f>
        <v xml:space="preserve"> </v>
      </c>
      <c r="D36" s="123"/>
      <c r="E36" s="51" t="str">
        <f>IF('Farm Data Form'!E47=0," ",'Farm Data Form'!E47)</f>
        <v xml:space="preserve"> </v>
      </c>
      <c r="F36" s="116" t="str">
        <f>IF('Farm Data Form'!F47=0," ",'Farm Data Form'!F47)</f>
        <v xml:space="preserve"> </v>
      </c>
      <c r="G36" s="116" t="str">
        <f>IF('Farm Data Form'!G47=0," ",'Farm Data Form'!G47)</f>
        <v xml:space="preserve"> </v>
      </c>
      <c r="H36" s="116" t="str">
        <f>IF('Farm Data Form'!H47=0," ",'Farm Data Form'!H47)</f>
        <v xml:space="preserve"> </v>
      </c>
      <c r="I36" s="116" t="str">
        <f t="shared" si="1"/>
        <v>NA</v>
      </c>
      <c r="J36" s="116">
        <f>'Farm Data Form'!J47</f>
        <v>0</v>
      </c>
      <c r="K36" s="121" t="str">
        <f t="shared" si="3"/>
        <v xml:space="preserve"> </v>
      </c>
    </row>
    <row r="37" spans="2:11" ht="15" customHeight="1" x14ac:dyDescent="0.25">
      <c r="B37" s="118" t="s">
        <v>28</v>
      </c>
      <c r="C37" s="122" t="str">
        <f>IF('Farm Data Form'!C48=0," ",'Farm Data Form'!C48)</f>
        <v xml:space="preserve"> </v>
      </c>
      <c r="D37" s="123"/>
      <c r="E37" s="51" t="str">
        <f>IF('Farm Data Form'!E48=0," ",'Farm Data Form'!E48)</f>
        <v xml:space="preserve"> </v>
      </c>
      <c r="F37" s="116" t="str">
        <f>IF('Farm Data Form'!F48=0," ",'Farm Data Form'!F48)</f>
        <v xml:space="preserve"> </v>
      </c>
      <c r="G37" s="116" t="str">
        <f>IF('Farm Data Form'!G48=0," ",'Farm Data Form'!G48)</f>
        <v xml:space="preserve"> </v>
      </c>
      <c r="H37" s="116" t="str">
        <f>IF('Farm Data Form'!H48=0," ",'Farm Data Form'!H48)</f>
        <v xml:space="preserve"> </v>
      </c>
      <c r="I37" s="116" t="str">
        <f t="shared" si="1"/>
        <v>NA</v>
      </c>
      <c r="J37" s="116">
        <f>'Farm Data Form'!J48</f>
        <v>0</v>
      </c>
      <c r="K37" s="121" t="str">
        <f t="shared" si="3"/>
        <v xml:space="preserve"> </v>
      </c>
    </row>
    <row r="38" spans="2:11" ht="15" customHeight="1" x14ac:dyDescent="0.25">
      <c r="B38" s="118" t="s">
        <v>29</v>
      </c>
      <c r="C38" s="122" t="str">
        <f>IF('Farm Data Form'!C49=0," ",'Farm Data Form'!C49)</f>
        <v xml:space="preserve"> </v>
      </c>
      <c r="D38" s="123"/>
      <c r="E38" s="51" t="str">
        <f>IF('Farm Data Form'!E49=0," ",'Farm Data Form'!E49)</f>
        <v xml:space="preserve"> </v>
      </c>
      <c r="F38" s="116" t="str">
        <f>IF('Farm Data Form'!F49=0," ",'Farm Data Form'!F49)</f>
        <v xml:space="preserve"> </v>
      </c>
      <c r="G38" s="116" t="str">
        <f>IF('Farm Data Form'!G49=0," ",'Farm Data Form'!G49)</f>
        <v xml:space="preserve"> </v>
      </c>
      <c r="H38" s="116" t="str">
        <f>IF('Farm Data Form'!H49=0," ",'Farm Data Form'!H49)</f>
        <v xml:space="preserve"> </v>
      </c>
      <c r="I38" s="116" t="str">
        <f t="shared" si="1"/>
        <v>NA</v>
      </c>
      <c r="J38" s="116">
        <f>'Farm Data Form'!J49</f>
        <v>0</v>
      </c>
      <c r="K38" s="121" t="str">
        <f t="shared" si="3"/>
        <v xml:space="preserve"> </v>
      </c>
    </row>
    <row r="39" spans="2:11" ht="15" customHeight="1" x14ac:dyDescent="0.25">
      <c r="B39" s="118" t="s">
        <v>30</v>
      </c>
      <c r="C39" s="122" t="str">
        <f>IF('Farm Data Form'!C50=0," ",'Farm Data Form'!C50)</f>
        <v xml:space="preserve"> </v>
      </c>
      <c r="D39" s="123"/>
      <c r="E39" s="51" t="str">
        <f>IF('Farm Data Form'!E50=0," ",'Farm Data Form'!E50)</f>
        <v xml:space="preserve"> </v>
      </c>
      <c r="F39" s="116" t="str">
        <f>IF('Farm Data Form'!F50=0," ",'Farm Data Form'!F50)</f>
        <v xml:space="preserve"> </v>
      </c>
      <c r="G39" s="116" t="str">
        <f>IF('Farm Data Form'!G50=0," ",'Farm Data Form'!G50)</f>
        <v xml:space="preserve"> </v>
      </c>
      <c r="H39" s="116" t="str">
        <f>IF('Farm Data Form'!H50=0," ",'Farm Data Form'!H50)</f>
        <v xml:space="preserve"> </v>
      </c>
      <c r="I39" s="116" t="str">
        <f t="shared" si="1"/>
        <v>NA</v>
      </c>
      <c r="J39" s="116">
        <f>'Farm Data Form'!J50</f>
        <v>0</v>
      </c>
      <c r="K39" s="121" t="str">
        <f t="shared" si="3"/>
        <v xml:space="preserve"> </v>
      </c>
    </row>
    <row r="40" spans="2:11" ht="15" customHeight="1" x14ac:dyDescent="0.25">
      <c r="B40" s="118"/>
      <c r="C40" s="124"/>
      <c r="D40" s="37"/>
      <c r="E40" s="37"/>
      <c r="F40" s="116"/>
      <c r="G40" s="116"/>
      <c r="H40" s="116"/>
      <c r="I40" s="116"/>
      <c r="J40" s="116"/>
      <c r="K40" s="121"/>
    </row>
    <row r="41" spans="2:11" ht="15" customHeight="1" x14ac:dyDescent="0.25">
      <c r="B41" s="30" t="s">
        <v>90</v>
      </c>
      <c r="C41" s="37"/>
      <c r="D41" s="37"/>
      <c r="E41" s="37"/>
      <c r="F41" s="116"/>
      <c r="G41" s="128"/>
      <c r="H41" s="116"/>
      <c r="I41" s="116"/>
      <c r="J41" s="116"/>
      <c r="K41" s="127"/>
    </row>
    <row r="42" spans="2:11" ht="15" customHeight="1" x14ac:dyDescent="0.25">
      <c r="B42" s="118" t="s">
        <v>72</v>
      </c>
      <c r="C42" s="119" t="str">
        <f>IF(C28=C35,C35,"Mismatched yield and area")</f>
        <v xml:space="preserve"> </v>
      </c>
      <c r="D42" s="120"/>
      <c r="E42" s="37"/>
      <c r="F42" s="116" t="str">
        <f>IF(F35=" ",F35,IF(AND(F28&gt;0,F35&gt;0),F28/F35," "))</f>
        <v xml:space="preserve"> </v>
      </c>
      <c r="G42" s="116" t="str">
        <f t="shared" ref="G42:J42" si="4">IF(G35=" ",G35,IF(AND(G28&gt;0,G35&gt;0),G28/G35," "))</f>
        <v xml:space="preserve"> </v>
      </c>
      <c r="H42" s="116" t="str">
        <f t="shared" si="4"/>
        <v xml:space="preserve"> </v>
      </c>
      <c r="I42" s="116" t="str">
        <f>IF(I35="NA",I35,IF(AND(I28&gt;0,I35&gt;0),I28/I35," "))</f>
        <v>NA</v>
      </c>
      <c r="J42" s="116" t="str">
        <f t="shared" si="4"/>
        <v xml:space="preserve"> </v>
      </c>
      <c r="K42" s="121" t="str">
        <f t="shared" ref="K42:K46" si="5">IF(I42="NA"," ",IF(I42&gt;0,(J42-I42)/I42,-1))</f>
        <v xml:space="preserve"> </v>
      </c>
    </row>
    <row r="43" spans="2:11" ht="15" customHeight="1" x14ac:dyDescent="0.25">
      <c r="B43" s="118" t="s">
        <v>73</v>
      </c>
      <c r="C43" s="122" t="str">
        <f>IF(C29=C36,C36,"Mismatched yield and area")</f>
        <v xml:space="preserve"> </v>
      </c>
      <c r="D43" s="123"/>
      <c r="E43" s="37"/>
      <c r="F43" s="116" t="str">
        <f t="shared" ref="F43:H46" si="6">IF(F36=" ",F36,IF(AND(F29&gt;0,F36&gt;0),F29/F36," "))</f>
        <v xml:space="preserve"> </v>
      </c>
      <c r="G43" s="116" t="str">
        <f t="shared" si="6"/>
        <v xml:space="preserve"> </v>
      </c>
      <c r="H43" s="116" t="str">
        <f t="shared" si="6"/>
        <v xml:space="preserve"> </v>
      </c>
      <c r="I43" s="116" t="str">
        <f t="shared" ref="I43:I46" si="7">IF(I36="NA",I36,IF(AND(I29&gt;0,I36&gt;0),I29/I36," "))</f>
        <v>NA</v>
      </c>
      <c r="J43" s="116" t="str">
        <f t="shared" ref="J43" si="8">IF(J36=" ",J36,IF(AND(J29&gt;0,J36&gt;0),J29/J36," "))</f>
        <v xml:space="preserve"> </v>
      </c>
      <c r="K43" s="121" t="str">
        <f t="shared" si="5"/>
        <v xml:space="preserve"> </v>
      </c>
    </row>
    <row r="44" spans="2:11" ht="15" customHeight="1" x14ac:dyDescent="0.25">
      <c r="B44" s="118" t="s">
        <v>74</v>
      </c>
      <c r="C44" s="122" t="str">
        <f>IF(C30=C37,C37,"Mismatched yield and area")</f>
        <v xml:space="preserve"> </v>
      </c>
      <c r="D44" s="123"/>
      <c r="E44" s="37"/>
      <c r="F44" s="116" t="str">
        <f t="shared" si="6"/>
        <v xml:space="preserve"> </v>
      </c>
      <c r="G44" s="116" t="str">
        <f t="shared" si="6"/>
        <v xml:space="preserve"> </v>
      </c>
      <c r="H44" s="116" t="str">
        <f t="shared" si="6"/>
        <v xml:space="preserve"> </v>
      </c>
      <c r="I44" s="116" t="str">
        <f t="shared" si="7"/>
        <v>NA</v>
      </c>
      <c r="J44" s="116" t="str">
        <f t="shared" ref="J44" si="9">IF(J37=" ",J37,IF(AND(J30&gt;0,J37&gt;0),J30/J37," "))</f>
        <v xml:space="preserve"> </v>
      </c>
      <c r="K44" s="121" t="str">
        <f t="shared" si="5"/>
        <v xml:space="preserve"> </v>
      </c>
    </row>
    <row r="45" spans="2:11" ht="15" customHeight="1" x14ac:dyDescent="0.25">
      <c r="B45" s="118" t="s">
        <v>75</v>
      </c>
      <c r="C45" s="122" t="str">
        <f>IF(C31=C38,C38,"Mismatched yield and area")</f>
        <v xml:space="preserve"> </v>
      </c>
      <c r="D45" s="123"/>
      <c r="E45" s="37"/>
      <c r="F45" s="116" t="str">
        <f t="shared" si="6"/>
        <v xml:space="preserve"> </v>
      </c>
      <c r="G45" s="116" t="str">
        <f t="shared" si="6"/>
        <v xml:space="preserve"> </v>
      </c>
      <c r="H45" s="116" t="str">
        <f t="shared" si="6"/>
        <v xml:space="preserve"> </v>
      </c>
      <c r="I45" s="116" t="str">
        <f t="shared" si="7"/>
        <v>NA</v>
      </c>
      <c r="J45" s="116" t="str">
        <f t="shared" ref="J45" si="10">IF(J38=" ",J38,IF(AND(J31&gt;0,J38&gt;0),J31/J38," "))</f>
        <v xml:space="preserve"> </v>
      </c>
      <c r="K45" s="121" t="str">
        <f t="shared" si="5"/>
        <v xml:space="preserve"> </v>
      </c>
    </row>
    <row r="46" spans="2:11" ht="15" customHeight="1" x14ac:dyDescent="0.25">
      <c r="B46" s="118" t="s">
        <v>76</v>
      </c>
      <c r="C46" s="122" t="str">
        <f>IF(C32=C39,C39,"Mismatched yield and area")</f>
        <v xml:space="preserve"> </v>
      </c>
      <c r="D46" s="123"/>
      <c r="E46" s="37"/>
      <c r="F46" s="116" t="str">
        <f t="shared" si="6"/>
        <v xml:space="preserve"> </v>
      </c>
      <c r="G46" s="116" t="str">
        <f t="shared" si="6"/>
        <v xml:space="preserve"> </v>
      </c>
      <c r="H46" s="116" t="str">
        <f t="shared" si="6"/>
        <v xml:space="preserve"> </v>
      </c>
      <c r="I46" s="116" t="str">
        <f t="shared" si="7"/>
        <v>NA</v>
      </c>
      <c r="J46" s="116" t="str">
        <f t="shared" ref="J46" si="11">IF(J39=" ",J39,IF(AND(J32&gt;0,J39&gt;0),J32/J39," "))</f>
        <v xml:space="preserve"> </v>
      </c>
      <c r="K46" s="121" t="str">
        <f t="shared" si="5"/>
        <v xml:space="preserve"> </v>
      </c>
    </row>
    <row r="47" spans="2:11" ht="15" customHeight="1" x14ac:dyDescent="0.25">
      <c r="B47" s="118"/>
      <c r="C47" s="124"/>
      <c r="D47" s="37"/>
      <c r="E47" s="37"/>
      <c r="F47" s="116"/>
      <c r="G47" s="116"/>
      <c r="H47" s="116"/>
      <c r="I47" s="116"/>
      <c r="J47" s="116"/>
      <c r="K47" s="121"/>
    </row>
    <row r="48" spans="2:11" ht="15" customHeight="1" x14ac:dyDescent="0.25">
      <c r="B48" s="118"/>
      <c r="C48" s="124"/>
      <c r="D48" s="37"/>
      <c r="E48" s="37"/>
      <c r="F48" s="116"/>
      <c r="G48" s="116"/>
      <c r="H48" s="116"/>
      <c r="I48" s="116"/>
      <c r="J48" s="129"/>
      <c r="K48" s="130"/>
    </row>
    <row r="49" spans="2:11" ht="15" customHeight="1" x14ac:dyDescent="0.25">
      <c r="C49" s="37"/>
      <c r="D49" s="37"/>
      <c r="E49" s="37"/>
      <c r="F49" s="131" t="s">
        <v>79</v>
      </c>
      <c r="G49" s="131" t="s">
        <v>81</v>
      </c>
      <c r="H49" s="111" t="s">
        <v>82</v>
      </c>
      <c r="I49" s="132" t="s">
        <v>132</v>
      </c>
      <c r="J49" s="133" t="s">
        <v>130</v>
      </c>
      <c r="K49" s="113"/>
    </row>
    <row r="50" spans="2:11" ht="15" customHeight="1" x14ac:dyDescent="0.25">
      <c r="B50" s="96" t="s">
        <v>78</v>
      </c>
      <c r="C50" s="37"/>
      <c r="D50" s="37"/>
      <c r="E50" s="37"/>
      <c r="F50" s="113" t="s">
        <v>80</v>
      </c>
      <c r="G50" s="113" t="s">
        <v>80</v>
      </c>
      <c r="H50" s="114" t="s">
        <v>79</v>
      </c>
      <c r="I50" s="114" t="s">
        <v>133</v>
      </c>
      <c r="J50" s="114" t="s">
        <v>79</v>
      </c>
      <c r="K50" s="113" t="s">
        <v>131</v>
      </c>
    </row>
    <row r="51" spans="2:11" ht="15" customHeight="1" x14ac:dyDescent="0.25">
      <c r="B51" s="134" t="s">
        <v>86</v>
      </c>
      <c r="C51" s="119" t="str">
        <f>IF('Farm Data Form'!C57=0," ",'Farm Data Form'!C57)</f>
        <v xml:space="preserve"> </v>
      </c>
      <c r="D51" s="135"/>
      <c r="E51" s="37" t="str">
        <f>IF('Farm Data Form'!D57=0," ",'Farm Data Form'!D57)</f>
        <v xml:space="preserve"> </v>
      </c>
      <c r="F51" s="116" t="str">
        <f>IF('Farm Data Form'!E57=0," ",'Farm Data Form'!E57)</f>
        <v xml:space="preserve"> </v>
      </c>
      <c r="G51" s="116">
        <f>IF(OR('Farm Data Form'!F57=0,'Farm Data Form'!E57=" "),0,'Farm Data Form'!F57)</f>
        <v>0</v>
      </c>
      <c r="H51" s="121" t="str">
        <f>IF(F51=" ","NA",IF(F51&gt;0,(G51-F51)/F51,-1))</f>
        <v>NA</v>
      </c>
      <c r="I51" s="116">
        <f>'Farm Data Form'!H57</f>
        <v>0</v>
      </c>
      <c r="J51" s="116" t="str">
        <f>IF(H51="NA","NA",IF(I51=0,"Area Needed",F51/I51))</f>
        <v>NA</v>
      </c>
      <c r="K51" s="116" t="str">
        <f>IF(H51="NA","NA",IF(I51=0,"Area Needed",G51/I51))</f>
        <v>NA</v>
      </c>
    </row>
    <row r="52" spans="2:11" ht="15" customHeight="1" x14ac:dyDescent="0.25">
      <c r="B52" s="134" t="s">
        <v>31</v>
      </c>
      <c r="C52" s="122" t="str">
        <f>IF('Farm Data Form'!C58=0," ",'Farm Data Form'!C58)</f>
        <v xml:space="preserve"> </v>
      </c>
      <c r="D52" s="136"/>
      <c r="E52" s="37" t="str">
        <f>IF('Farm Data Form'!D58=0," ",'Farm Data Form'!D58)</f>
        <v xml:space="preserve"> </v>
      </c>
      <c r="F52" s="116" t="str">
        <f>IF('Farm Data Form'!E58=0," ",'Farm Data Form'!E58)</f>
        <v xml:space="preserve"> </v>
      </c>
      <c r="G52" s="116">
        <f>IF(OR('Farm Data Form'!F58=0,'Farm Data Form'!E58=" "),0,'Farm Data Form'!F58)</f>
        <v>0</v>
      </c>
      <c r="H52" s="121" t="str">
        <f>IF(F52=" ","NA",IF(F52&gt;0,(G52-F52)/F52,-1))</f>
        <v>NA</v>
      </c>
      <c r="I52" s="116">
        <f>'Farm Data Form'!H58</f>
        <v>0</v>
      </c>
      <c r="J52" s="116" t="str">
        <f>IF(H52="NA","NA",IF(I52=0,"Area Needed",F52/I52))</f>
        <v>NA</v>
      </c>
      <c r="K52" s="116" t="str">
        <f>IF(H52="NA","NA",IF(I52=0,"Area Needed",G52/I52))</f>
        <v>NA</v>
      </c>
    </row>
    <row r="53" spans="2:11" ht="15" customHeight="1" x14ac:dyDescent="0.25">
      <c r="B53" s="134"/>
      <c r="C53" s="30"/>
      <c r="D53" s="37"/>
      <c r="E53" s="37"/>
      <c r="F53" s="116"/>
      <c r="G53" s="116"/>
      <c r="H53" s="121"/>
      <c r="I53" s="137"/>
      <c r="J53" s="117"/>
      <c r="K53" s="138"/>
    </row>
    <row r="54" spans="2:11" ht="15" customHeight="1" x14ac:dyDescent="0.25">
      <c r="B54" s="139"/>
      <c r="C54" s="30"/>
      <c r="D54" s="37"/>
      <c r="E54" s="37"/>
      <c r="F54" s="116"/>
      <c r="G54" s="116"/>
      <c r="H54" s="121"/>
      <c r="I54" s="137"/>
      <c r="J54" s="117"/>
      <c r="K54" s="138"/>
    </row>
    <row r="55" spans="2:11" ht="15" customHeight="1" x14ac:dyDescent="0.25">
      <c r="B55" s="134"/>
      <c r="C55" s="215"/>
      <c r="D55" s="215"/>
      <c r="E55" s="215"/>
      <c r="F55" s="215"/>
      <c r="G55" s="215"/>
      <c r="H55" s="215"/>
      <c r="I55" s="215"/>
      <c r="J55" s="215"/>
      <c r="K55" s="215"/>
    </row>
    <row r="56" spans="2:11" ht="15" customHeight="1" x14ac:dyDescent="0.25">
      <c r="B56" s="134"/>
      <c r="C56" s="215"/>
      <c r="D56" s="215"/>
      <c r="E56" s="215"/>
      <c r="F56" s="215"/>
      <c r="G56" s="215"/>
      <c r="H56" s="215"/>
      <c r="I56" s="215"/>
      <c r="J56" s="215"/>
      <c r="K56" s="215"/>
    </row>
    <row r="57" spans="2:11" ht="15" customHeight="1" x14ac:dyDescent="0.25">
      <c r="B57" s="134"/>
      <c r="C57" s="215"/>
      <c r="D57" s="215"/>
      <c r="E57" s="215"/>
      <c r="F57" s="215"/>
      <c r="G57" s="215"/>
      <c r="H57" s="215"/>
      <c r="I57" s="215"/>
      <c r="J57" s="215"/>
      <c r="K57" s="215"/>
    </row>
    <row r="58" spans="2:11" ht="15" customHeight="1" x14ac:dyDescent="0.25">
      <c r="B58" s="140"/>
      <c r="C58" s="141"/>
      <c r="D58" s="135"/>
      <c r="E58" s="135"/>
      <c r="F58" s="142"/>
      <c r="G58" s="142"/>
      <c r="H58" s="143"/>
      <c r="I58" s="144"/>
      <c r="J58" s="145"/>
      <c r="K58" s="146"/>
    </row>
    <row r="59" spans="2:11" ht="15" customHeight="1" x14ac:dyDescent="0.25">
      <c r="B59" s="134"/>
      <c r="C59" s="30"/>
      <c r="D59" s="37"/>
      <c r="E59" s="37"/>
      <c r="F59" s="116"/>
      <c r="G59" s="116"/>
      <c r="H59" s="121"/>
      <c r="I59" s="137"/>
      <c r="J59" s="117"/>
      <c r="K59" s="138"/>
    </row>
    <row r="60" spans="2:11" ht="15" customHeight="1" x14ac:dyDescent="0.25">
      <c r="B60" s="97"/>
      <c r="C60" s="147" t="s">
        <v>98</v>
      </c>
      <c r="D60" s="135" t="str">
        <f>IF(K7=0," ",K7)</f>
        <v xml:space="preserve"> </v>
      </c>
      <c r="E60" s="37"/>
      <c r="F60" s="116"/>
      <c r="G60" s="116"/>
    </row>
    <row r="61" spans="2:11" ht="15" customHeight="1" x14ac:dyDescent="0.25">
      <c r="C61" s="148"/>
      <c r="D61" s="37"/>
      <c r="E61" s="37"/>
      <c r="F61" s="116"/>
      <c r="G61" s="116"/>
      <c r="H61" s="121"/>
      <c r="I61" s="137"/>
      <c r="J61" s="117"/>
      <c r="K61" s="138"/>
    </row>
    <row r="62" spans="2:11" ht="15" customHeight="1" x14ac:dyDescent="0.25">
      <c r="B62" s="149" t="s">
        <v>92</v>
      </c>
      <c r="C62" s="30"/>
      <c r="D62" s="37"/>
      <c r="E62" s="37"/>
      <c r="F62" s="116"/>
      <c r="G62" s="116"/>
      <c r="H62" s="121"/>
      <c r="I62" s="137"/>
      <c r="J62" s="117"/>
      <c r="K62" s="138"/>
    </row>
    <row r="63" spans="2:11" ht="15" customHeight="1" x14ac:dyDescent="0.25">
      <c r="B63" s="134"/>
      <c r="C63" s="30"/>
      <c r="D63" s="37"/>
      <c r="E63" s="37"/>
      <c r="G63" s="111" t="s">
        <v>96</v>
      </c>
      <c r="H63" s="116"/>
      <c r="I63" s="111" t="s">
        <v>77</v>
      </c>
      <c r="J63" s="150"/>
    </row>
    <row r="64" spans="2:11" ht="15" customHeight="1" x14ac:dyDescent="0.25">
      <c r="B64" s="151" t="s">
        <v>140</v>
      </c>
      <c r="C64" s="30"/>
      <c r="E64" s="37"/>
      <c r="F64" s="113">
        <v>2022</v>
      </c>
      <c r="G64" s="115" t="s">
        <v>97</v>
      </c>
      <c r="H64" s="113">
        <v>2023</v>
      </c>
      <c r="I64" s="113" t="s">
        <v>137</v>
      </c>
      <c r="J64" s="150"/>
    </row>
    <row r="65" spans="2:27" ht="15" customHeight="1" x14ac:dyDescent="0.25">
      <c r="B65" s="148"/>
      <c r="C65" s="30" t="s">
        <v>0</v>
      </c>
      <c r="E65" s="37"/>
      <c r="F65" s="117" t="str">
        <f>H20</f>
        <v xml:space="preserve"> </v>
      </c>
      <c r="G65" s="117">
        <f>IF(AND(I20=0,I20&lt;0),0,I20)</f>
        <v>0</v>
      </c>
      <c r="H65" s="117">
        <f>J20</f>
        <v>0</v>
      </c>
      <c r="I65" s="121">
        <f>IF(H65&gt;0,(H65-G65)/G65,-1)</f>
        <v>-1</v>
      </c>
    </row>
    <row r="66" spans="2:27" ht="15" customHeight="1" x14ac:dyDescent="0.25">
      <c r="B66" s="148"/>
      <c r="C66" s="30" t="s">
        <v>53</v>
      </c>
      <c r="E66" s="37"/>
      <c r="F66" s="117" t="str">
        <f>H21</f>
        <v xml:space="preserve"> </v>
      </c>
      <c r="G66" s="117">
        <f>I21</f>
        <v>0</v>
      </c>
      <c r="H66" s="117">
        <f>J21</f>
        <v>0</v>
      </c>
      <c r="I66" s="121">
        <f>IF(H66=0,-1,(H66-G66)/G66)</f>
        <v>-1</v>
      </c>
    </row>
    <row r="67" spans="2:27" ht="15" customHeight="1" x14ac:dyDescent="0.25">
      <c r="B67" s="148"/>
      <c r="C67" s="30" t="s">
        <v>99</v>
      </c>
      <c r="E67" s="37"/>
      <c r="F67" s="152">
        <f>IF(H12=" ",0,H12)</f>
        <v>0</v>
      </c>
      <c r="G67" s="152">
        <f>I12</f>
        <v>0</v>
      </c>
      <c r="H67" s="152">
        <f>J12</f>
        <v>0</v>
      </c>
      <c r="I67" s="121">
        <f>IF(H67&gt;0,(H67-G67)/G67,-1)</f>
        <v>-1</v>
      </c>
      <c r="J67" s="153"/>
    </row>
    <row r="68" spans="2:27" ht="15" customHeight="1" x14ac:dyDescent="0.25">
      <c r="B68" s="148"/>
      <c r="C68" s="30" t="s">
        <v>134</v>
      </c>
      <c r="E68" s="37"/>
      <c r="F68" s="152">
        <f>IF(H13=" ",0,H13)</f>
        <v>0</v>
      </c>
      <c r="G68" s="152">
        <f>I13</f>
        <v>0</v>
      </c>
      <c r="H68" s="152">
        <f>J13</f>
        <v>0</v>
      </c>
      <c r="I68" s="121" t="str">
        <f>IF(G68=0,"NA",IF(H68&gt;0,(H68-G68)/G68,-1))</f>
        <v>NA</v>
      </c>
      <c r="J68" s="153"/>
    </row>
    <row r="69" spans="2:27" ht="15" customHeight="1" x14ac:dyDescent="0.25">
      <c r="B69" s="148"/>
      <c r="C69" s="30" t="s">
        <v>107</v>
      </c>
      <c r="E69" s="37"/>
      <c r="F69" s="154">
        <f>COUNT(H20)</f>
        <v>0</v>
      </c>
      <c r="G69" s="154">
        <f>COUNT(F20,G20,H20)</f>
        <v>0</v>
      </c>
      <c r="H69" s="154">
        <v>1</v>
      </c>
      <c r="I69" s="155" t="s">
        <v>85</v>
      </c>
    </row>
    <row r="70" spans="2:27" ht="15" customHeight="1" x14ac:dyDescent="0.25">
      <c r="B70" s="151" t="s">
        <v>135</v>
      </c>
      <c r="E70" s="37"/>
      <c r="F70" s="117"/>
      <c r="G70" s="155"/>
      <c r="H70" s="155"/>
      <c r="I70" s="155"/>
      <c r="J70" s="11"/>
      <c r="AA70" s="96" t="s">
        <v>172</v>
      </c>
    </row>
    <row r="71" spans="2:27" ht="15" customHeight="1" x14ac:dyDescent="0.25">
      <c r="C71" s="30"/>
      <c r="D71" s="37"/>
      <c r="E71" s="37"/>
      <c r="F71" s="110"/>
      <c r="G71" s="156" t="s">
        <v>139</v>
      </c>
      <c r="H71" s="157"/>
      <c r="J71" s="150"/>
      <c r="AA71" s="96" t="s">
        <v>173</v>
      </c>
    </row>
    <row r="72" spans="2:27" ht="15" customHeight="1" x14ac:dyDescent="0.25">
      <c r="B72" s="63" t="s">
        <v>141</v>
      </c>
      <c r="D72" s="158"/>
      <c r="E72" s="37"/>
      <c r="F72" s="159" t="s">
        <v>83</v>
      </c>
      <c r="G72" s="159" t="s">
        <v>84</v>
      </c>
      <c r="H72" s="160" t="s">
        <v>179</v>
      </c>
      <c r="J72" s="150"/>
    </row>
    <row r="73" spans="2:27" ht="15" customHeight="1" x14ac:dyDescent="0.25">
      <c r="B73" s="134"/>
      <c r="C73" s="135" t="str">
        <f>C28</f>
        <v xml:space="preserve"> </v>
      </c>
      <c r="D73" s="135"/>
      <c r="F73" s="121" t="str">
        <f>K28</f>
        <v xml:space="preserve"> </v>
      </c>
      <c r="G73" s="121" t="str">
        <f>K35</f>
        <v xml:space="preserve"> </v>
      </c>
      <c r="H73" s="121" t="str">
        <f>K42</f>
        <v xml:space="preserve"> </v>
      </c>
      <c r="I73" s="127"/>
    </row>
    <row r="74" spans="2:27" ht="15" customHeight="1" x14ac:dyDescent="0.25">
      <c r="B74" s="134"/>
      <c r="C74" s="136" t="str">
        <f>C29</f>
        <v xml:space="preserve"> </v>
      </c>
      <c r="D74" s="136"/>
      <c r="F74" s="121" t="str">
        <f>K29</f>
        <v xml:space="preserve"> </v>
      </c>
      <c r="G74" s="121" t="str">
        <f>K36</f>
        <v xml:space="preserve"> </v>
      </c>
      <c r="H74" s="121" t="str">
        <f t="shared" ref="H74:H77" si="12">K43</f>
        <v xml:space="preserve"> </v>
      </c>
      <c r="I74" s="127"/>
      <c r="K74" s="127"/>
    </row>
    <row r="75" spans="2:27" ht="15" customHeight="1" x14ac:dyDescent="0.25">
      <c r="B75" s="134"/>
      <c r="C75" s="136" t="str">
        <f>C30</f>
        <v xml:space="preserve"> </v>
      </c>
      <c r="D75" s="136"/>
      <c r="F75" s="121" t="str">
        <f>K30</f>
        <v xml:space="preserve"> </v>
      </c>
      <c r="G75" s="121" t="str">
        <f>K37</f>
        <v xml:space="preserve"> </v>
      </c>
      <c r="H75" s="121" t="str">
        <f t="shared" si="12"/>
        <v xml:space="preserve"> </v>
      </c>
      <c r="I75" s="127"/>
      <c r="K75" s="127"/>
    </row>
    <row r="76" spans="2:27" ht="15" customHeight="1" x14ac:dyDescent="0.25">
      <c r="B76" s="134"/>
      <c r="C76" s="136" t="str">
        <f>C31</f>
        <v xml:space="preserve"> </v>
      </c>
      <c r="D76" s="136"/>
      <c r="F76" s="121" t="str">
        <f>K31</f>
        <v xml:space="preserve"> </v>
      </c>
      <c r="G76" s="121" t="str">
        <f>K38</f>
        <v xml:space="preserve"> </v>
      </c>
      <c r="H76" s="121" t="str">
        <f t="shared" si="12"/>
        <v xml:space="preserve"> </v>
      </c>
      <c r="I76" s="137"/>
      <c r="J76" s="153"/>
      <c r="K76" s="138"/>
    </row>
    <row r="77" spans="2:27" ht="15" customHeight="1" x14ac:dyDescent="0.25">
      <c r="C77" s="136" t="str">
        <f>C32</f>
        <v xml:space="preserve"> </v>
      </c>
      <c r="D77" s="136"/>
      <c r="F77" s="121" t="str">
        <f>K32</f>
        <v xml:space="preserve"> </v>
      </c>
      <c r="G77" s="121" t="str">
        <f>K39</f>
        <v xml:space="preserve"> </v>
      </c>
      <c r="H77" s="121" t="str">
        <f t="shared" si="12"/>
        <v xml:space="preserve"> </v>
      </c>
    </row>
    <row r="78" spans="2:27" ht="15" customHeight="1" x14ac:dyDescent="0.25">
      <c r="C78" s="136" t="str">
        <f>C51</f>
        <v xml:space="preserve"> </v>
      </c>
      <c r="D78" s="136"/>
      <c r="F78" s="121" t="str">
        <f>H51</f>
        <v>NA</v>
      </c>
      <c r="G78" s="121" t="s">
        <v>85</v>
      </c>
      <c r="H78" s="121" t="s">
        <v>85</v>
      </c>
    </row>
    <row r="79" spans="2:27" ht="15" customHeight="1" x14ac:dyDescent="0.25">
      <c r="C79" s="136" t="str">
        <f>C52</f>
        <v xml:space="preserve"> </v>
      </c>
      <c r="D79" s="136"/>
      <c r="F79" s="121" t="str">
        <f>H52</f>
        <v>NA</v>
      </c>
      <c r="G79" s="161" t="s">
        <v>85</v>
      </c>
      <c r="H79" s="121" t="s">
        <v>85</v>
      </c>
    </row>
    <row r="80" spans="2:27" ht="15" customHeight="1" x14ac:dyDescent="0.25">
      <c r="B80" s="151" t="s">
        <v>136</v>
      </c>
      <c r="C80" s="37"/>
      <c r="D80" s="37"/>
      <c r="E80" s="37"/>
      <c r="F80" s="121"/>
      <c r="G80" s="161"/>
      <c r="H80" s="121"/>
      <c r="J80" s="11"/>
    </row>
    <row r="81" spans="2:11" ht="15" customHeight="1" x14ac:dyDescent="0.25">
      <c r="C81" s="37"/>
      <c r="D81" s="37"/>
      <c r="E81" s="37"/>
      <c r="F81" s="121"/>
      <c r="G81" s="161"/>
      <c r="H81" s="121"/>
      <c r="J81" s="132"/>
    </row>
    <row r="82" spans="2:11" ht="15" customHeight="1" x14ac:dyDescent="0.25">
      <c r="B82" s="108" t="s">
        <v>138</v>
      </c>
      <c r="C82" s="63"/>
      <c r="D82" s="37"/>
      <c r="E82" s="37"/>
      <c r="F82" s="121"/>
      <c r="H82" s="121"/>
      <c r="J82" s="11"/>
    </row>
    <row r="83" spans="2:11" ht="15" customHeight="1" x14ac:dyDescent="0.25">
      <c r="B83" s="108"/>
      <c r="C83" s="63"/>
      <c r="D83" s="37"/>
      <c r="E83" s="37"/>
      <c r="F83" s="121"/>
      <c r="G83" s="161"/>
      <c r="H83" s="121"/>
      <c r="J83" s="150"/>
    </row>
    <row r="84" spans="2:11" ht="15" customHeight="1" x14ac:dyDescent="0.25">
      <c r="B84" s="108" t="s">
        <v>106</v>
      </c>
      <c r="C84" s="37"/>
      <c r="E84" s="37"/>
      <c r="F84" s="121"/>
      <c r="H84" s="121"/>
    </row>
    <row r="85" spans="2:11" ht="15" customHeight="1" x14ac:dyDescent="0.25">
      <c r="B85" s="108"/>
      <c r="C85" s="30" t="s">
        <v>143</v>
      </c>
      <c r="E85" s="37"/>
      <c r="F85" s="121"/>
      <c r="G85" s="153"/>
      <c r="H85" s="11"/>
    </row>
    <row r="86" spans="2:11" ht="15" customHeight="1" x14ac:dyDescent="0.25">
      <c r="B86" s="108" t="s">
        <v>145</v>
      </c>
      <c r="C86" s="37"/>
      <c r="E86" s="37"/>
      <c r="F86" s="121"/>
      <c r="G86" s="153"/>
      <c r="H86" s="153"/>
      <c r="J86" s="11"/>
    </row>
    <row r="87" spans="2:11" ht="15" customHeight="1" x14ac:dyDescent="0.25">
      <c r="C87" s="37"/>
      <c r="D87" s="37"/>
      <c r="E87" s="37"/>
      <c r="F87" s="121"/>
      <c r="G87" s="161"/>
      <c r="H87" s="121"/>
      <c r="I87" s="127"/>
      <c r="J87" s="153"/>
      <c r="K87" s="127"/>
    </row>
    <row r="88" spans="2:11" ht="15" customHeight="1" x14ac:dyDescent="0.25">
      <c r="B88" s="106" t="s">
        <v>146</v>
      </c>
      <c r="C88" s="72"/>
      <c r="D88" s="37"/>
      <c r="E88" s="37"/>
      <c r="F88" s="37"/>
      <c r="H88" s="162"/>
      <c r="I88" s="163"/>
      <c r="J88" s="16"/>
      <c r="K88" s="164"/>
    </row>
    <row r="89" spans="2:11" ht="15" customHeight="1" x14ac:dyDescent="0.25">
      <c r="B89" s="165"/>
      <c r="C89" s="166"/>
      <c r="D89" s="167"/>
      <c r="E89" s="167"/>
      <c r="F89" s="167"/>
      <c r="G89" s="167"/>
      <c r="H89" s="167"/>
      <c r="I89" s="167"/>
      <c r="J89" s="111"/>
      <c r="K89" s="167"/>
    </row>
    <row r="90" spans="2:11" ht="15" customHeight="1" x14ac:dyDescent="0.25">
      <c r="B90" s="165"/>
      <c r="C90" s="166" t="s">
        <v>147</v>
      </c>
      <c r="D90" s="167"/>
      <c r="E90" s="167"/>
      <c r="F90" s="167"/>
      <c r="G90" s="165"/>
      <c r="I90" s="167">
        <f>J20</f>
        <v>0</v>
      </c>
      <c r="K90" s="167"/>
    </row>
    <row r="91" spans="2:11" ht="15" customHeight="1" x14ac:dyDescent="0.25">
      <c r="B91" s="165"/>
      <c r="C91" s="166" t="s">
        <v>155</v>
      </c>
      <c r="D91" s="167"/>
      <c r="E91" s="167"/>
      <c r="F91" s="167"/>
      <c r="G91" s="165"/>
      <c r="I91" s="12">
        <v>0</v>
      </c>
      <c r="K91" s="167"/>
    </row>
    <row r="92" spans="2:11" ht="15" customHeight="1" x14ac:dyDescent="0.25">
      <c r="B92" s="165"/>
      <c r="C92" s="168" t="s">
        <v>187</v>
      </c>
      <c r="D92" s="167"/>
      <c r="E92" s="167"/>
      <c r="F92" s="167"/>
      <c r="G92" s="165"/>
      <c r="J92" s="169" t="str">
        <f>IF(OR(AND(J70="Yes",J80="Yes",J82="Yes"),J86="Yes"),I90+I91,"DNQ")</f>
        <v>DNQ</v>
      </c>
    </row>
    <row r="93" spans="2:11" ht="15" customHeight="1" x14ac:dyDescent="0.25">
      <c r="B93" s="165"/>
      <c r="C93" s="168"/>
      <c r="D93" s="167"/>
      <c r="E93" s="167"/>
      <c r="F93" s="167"/>
      <c r="G93" s="165"/>
      <c r="J93" s="170"/>
    </row>
    <row r="94" spans="2:11" ht="15" customHeight="1" x14ac:dyDescent="0.25">
      <c r="B94" s="165"/>
      <c r="C94" s="167" t="s">
        <v>154</v>
      </c>
      <c r="D94" s="167"/>
      <c r="E94" s="167"/>
      <c r="F94" s="167"/>
      <c r="G94" s="165"/>
      <c r="I94" s="167">
        <f>J20-J21-J22-IF(J23="NA",0,J23)</f>
        <v>0</v>
      </c>
      <c r="J94" s="167"/>
    </row>
    <row r="95" spans="2:11" ht="15" customHeight="1" x14ac:dyDescent="0.25">
      <c r="B95" s="165"/>
      <c r="C95" s="167" t="s">
        <v>148</v>
      </c>
      <c r="D95" s="171"/>
      <c r="E95" s="171"/>
      <c r="H95" s="171">
        <f>J22</f>
        <v>0</v>
      </c>
      <c r="I95" s="171"/>
      <c r="J95" s="171"/>
    </row>
    <row r="96" spans="2:11" ht="15" customHeight="1" x14ac:dyDescent="0.25">
      <c r="B96" s="165"/>
      <c r="C96" s="167" t="s">
        <v>149</v>
      </c>
      <c r="D96" s="171"/>
      <c r="E96" s="171"/>
      <c r="F96" s="171"/>
      <c r="G96" s="171"/>
      <c r="H96" s="172">
        <f>IF(J22&gt;I22*1.15,I22*1.15-J22,0)</f>
        <v>0</v>
      </c>
      <c r="J96" s="171"/>
    </row>
    <row r="97" spans="2:11" ht="15" customHeight="1" x14ac:dyDescent="0.25">
      <c r="B97" s="165"/>
      <c r="C97" s="171" t="s">
        <v>150</v>
      </c>
      <c r="D97" s="171"/>
      <c r="E97" s="171"/>
      <c r="F97" s="171"/>
      <c r="G97" s="171"/>
      <c r="H97" s="171"/>
      <c r="I97" s="171">
        <f>H95+H96</f>
        <v>0</v>
      </c>
      <c r="J97" s="171"/>
    </row>
    <row r="98" spans="2:11" ht="15" customHeight="1" x14ac:dyDescent="0.25">
      <c r="B98" s="165"/>
      <c r="C98" s="171" t="s">
        <v>190</v>
      </c>
      <c r="D98" s="171"/>
      <c r="E98" s="171"/>
      <c r="F98" s="171"/>
      <c r="G98" s="171"/>
      <c r="H98" s="171">
        <f>IF(J16=" ",0,J16*G65*0.05)</f>
        <v>0</v>
      </c>
      <c r="I98" s="171"/>
      <c r="J98" s="171"/>
    </row>
    <row r="99" spans="2:11" ht="15" customHeight="1" x14ac:dyDescent="0.25">
      <c r="B99" s="165"/>
      <c r="C99" s="171" t="s">
        <v>189</v>
      </c>
      <c r="D99" s="171"/>
      <c r="E99" s="171"/>
      <c r="F99" s="171"/>
      <c r="G99" s="171"/>
      <c r="H99" s="172">
        <f>IF(J16=" ",0,J16*60000)</f>
        <v>0</v>
      </c>
      <c r="I99" s="165"/>
      <c r="J99" s="171"/>
    </row>
    <row r="100" spans="2:11" ht="15" customHeight="1" x14ac:dyDescent="0.25">
      <c r="B100" s="165"/>
      <c r="C100" s="171" t="s">
        <v>151</v>
      </c>
      <c r="D100" s="171"/>
      <c r="E100" s="171"/>
      <c r="F100" s="171"/>
      <c r="G100" s="171"/>
      <c r="H100" s="171"/>
      <c r="I100" s="171">
        <f>IF(H98&lt;H99,H98,H99)</f>
        <v>0</v>
      </c>
      <c r="J100" s="171"/>
    </row>
    <row r="101" spans="2:11" ht="15" customHeight="1" x14ac:dyDescent="0.25">
      <c r="B101" s="165"/>
      <c r="C101" s="171" t="s">
        <v>156</v>
      </c>
      <c r="D101" s="171"/>
      <c r="E101" s="171"/>
      <c r="F101" s="171"/>
      <c r="G101" s="171"/>
      <c r="H101" s="171"/>
      <c r="I101" s="12">
        <v>0</v>
      </c>
      <c r="J101" s="171"/>
    </row>
    <row r="102" spans="2:11" ht="15" customHeight="1" x14ac:dyDescent="0.25">
      <c r="B102" s="165"/>
      <c r="C102" s="108" t="s">
        <v>186</v>
      </c>
      <c r="D102" s="171"/>
      <c r="E102" s="171"/>
      <c r="F102" s="171"/>
      <c r="G102" s="171"/>
      <c r="H102" s="171"/>
      <c r="I102" s="171"/>
      <c r="J102" s="173" t="str">
        <f>IF(OR(AND(J70="Yes",J80="Yes",J82="Yes"),J86="Yes"),I94+I97+I100+I101,"DNQ")</f>
        <v>DNQ</v>
      </c>
    </row>
    <row r="103" spans="2:11" ht="15" customHeight="1" x14ac:dyDescent="0.25">
      <c r="B103" s="165"/>
      <c r="D103" s="171"/>
      <c r="E103" s="171"/>
      <c r="F103" s="171"/>
      <c r="G103" s="171"/>
      <c r="H103" s="171"/>
      <c r="I103" s="171"/>
      <c r="J103" s="171"/>
    </row>
    <row r="104" spans="2:11" ht="15" customHeight="1" x14ac:dyDescent="0.25">
      <c r="B104" s="165"/>
      <c r="C104" s="174" t="s">
        <v>152</v>
      </c>
      <c r="D104" s="171"/>
      <c r="E104" s="171"/>
      <c r="F104" s="171"/>
      <c r="G104" s="171"/>
      <c r="H104" s="171"/>
      <c r="I104" s="171"/>
      <c r="J104" s="175" t="str">
        <f>IF(OR(J92="DNQ",J102="DNQ")," ",J92-J102)</f>
        <v xml:space="preserve"> </v>
      </c>
    </row>
    <row r="105" spans="2:11" ht="15" customHeight="1" x14ac:dyDescent="0.25">
      <c r="B105" s="165"/>
      <c r="C105" s="174" t="s">
        <v>157</v>
      </c>
      <c r="D105" s="171"/>
      <c r="E105" s="171"/>
      <c r="F105" s="171"/>
      <c r="G105" s="171"/>
      <c r="H105" s="167"/>
      <c r="I105" s="167"/>
      <c r="J105" s="176" t="str">
        <f>IF(OR(J92="DNQ",J102="DNQ")," ",IF(J104&lt;0,-J104*0.5,0))</f>
        <v xml:space="preserve"> </v>
      </c>
    </row>
    <row r="106" spans="2:11" ht="15" customHeight="1" x14ac:dyDescent="0.25">
      <c r="B106" s="165"/>
      <c r="C106" s="171"/>
      <c r="D106" s="171"/>
      <c r="E106" s="171"/>
      <c r="F106" s="171"/>
      <c r="G106" s="171"/>
      <c r="H106" s="167"/>
      <c r="I106" s="167"/>
      <c r="J106" s="174"/>
      <c r="K106" s="171"/>
    </row>
    <row r="107" spans="2:11" ht="15" customHeight="1" x14ac:dyDescent="0.25">
      <c r="B107" s="165"/>
      <c r="C107" s="171" t="s">
        <v>153</v>
      </c>
      <c r="D107" s="171"/>
      <c r="E107" s="171"/>
      <c r="F107" s="171"/>
      <c r="G107" s="171"/>
      <c r="H107" s="167"/>
      <c r="I107" s="167"/>
      <c r="J107" s="171"/>
      <c r="K107" s="171"/>
    </row>
    <row r="108" spans="2:11" ht="15" customHeight="1" x14ac:dyDescent="0.25">
      <c r="B108" s="177"/>
      <c r="C108" s="216"/>
      <c r="D108" s="217"/>
      <c r="E108" s="217"/>
      <c r="F108" s="217"/>
      <c r="G108" s="217"/>
      <c r="H108" s="217"/>
      <c r="I108" s="217"/>
      <c r="J108" s="217"/>
      <c r="K108" s="218"/>
    </row>
    <row r="109" spans="2:11" ht="15" customHeight="1" x14ac:dyDescent="0.25">
      <c r="B109" s="177"/>
      <c r="C109" s="219"/>
      <c r="D109" s="220"/>
      <c r="E109" s="220"/>
      <c r="F109" s="220"/>
      <c r="G109" s="220"/>
      <c r="H109" s="220"/>
      <c r="I109" s="220"/>
      <c r="J109" s="220"/>
      <c r="K109" s="221"/>
    </row>
    <row r="110" spans="2:11" ht="15" customHeight="1" x14ac:dyDescent="0.25">
      <c r="B110" s="177"/>
      <c r="C110" s="219"/>
      <c r="D110" s="220"/>
      <c r="E110" s="220"/>
      <c r="F110" s="220"/>
      <c r="G110" s="220"/>
      <c r="H110" s="220"/>
      <c r="I110" s="220"/>
      <c r="J110" s="220"/>
      <c r="K110" s="221"/>
    </row>
    <row r="111" spans="2:11" ht="15" customHeight="1" x14ac:dyDescent="0.25">
      <c r="B111" s="177"/>
      <c r="C111" s="222"/>
      <c r="D111" s="223"/>
      <c r="E111" s="223"/>
      <c r="F111" s="223"/>
      <c r="G111" s="223"/>
      <c r="H111" s="223"/>
      <c r="I111" s="223"/>
      <c r="J111" s="223"/>
      <c r="K111" s="224"/>
    </row>
    <row r="112" spans="2:11" ht="15" customHeight="1" x14ac:dyDescent="0.25">
      <c r="B112" s="177"/>
      <c r="C112" s="178"/>
      <c r="D112" s="178"/>
      <c r="E112" s="178"/>
      <c r="F112" s="178"/>
      <c r="G112" s="178"/>
      <c r="H112" s="178"/>
      <c r="I112" s="178"/>
      <c r="J112" s="178"/>
      <c r="K112" s="178"/>
    </row>
    <row r="113" spans="2:11" ht="15" customHeight="1" x14ac:dyDescent="0.25">
      <c r="B113" s="179" t="s">
        <v>174</v>
      </c>
      <c r="D113" s="171"/>
      <c r="E113" s="171"/>
      <c r="F113" s="171"/>
      <c r="G113" s="171"/>
      <c r="H113" s="167"/>
      <c r="I113" s="167"/>
      <c r="J113" s="13"/>
      <c r="K113" s="167"/>
    </row>
    <row r="114" spans="2:11" ht="15" customHeight="1" x14ac:dyDescent="0.25">
      <c r="B114" s="110"/>
      <c r="C114" s="180"/>
      <c r="D114" s="172"/>
      <c r="E114" s="172"/>
      <c r="F114" s="172"/>
      <c r="G114" s="110"/>
      <c r="H114" s="181"/>
      <c r="I114" s="110"/>
      <c r="J114" s="172"/>
      <c r="K114" s="181"/>
    </row>
    <row r="115" spans="2:11" ht="15" customHeight="1" x14ac:dyDescent="0.25"/>
    <row r="116" spans="2:11" ht="15" customHeight="1" x14ac:dyDescent="0.25"/>
    <row r="117" spans="2:11" ht="15" customHeight="1" x14ac:dyDescent="0.25"/>
    <row r="118" spans="2:11" ht="15" customHeight="1" x14ac:dyDescent="0.25"/>
    <row r="119" spans="2:11" ht="15" customHeight="1" x14ac:dyDescent="0.25"/>
    <row r="120" spans="2:11" ht="15" customHeight="1" x14ac:dyDescent="0.25"/>
    <row r="121" spans="2:11" ht="15" customHeight="1" x14ac:dyDescent="0.25"/>
    <row r="122" spans="2:11" ht="15" customHeight="1" x14ac:dyDescent="0.25"/>
    <row r="123" spans="2:11" ht="15" customHeight="1" x14ac:dyDescent="0.25"/>
    <row r="124" spans="2:11" ht="15" customHeight="1" x14ac:dyDescent="0.25"/>
    <row r="125" spans="2:11" ht="15" customHeight="1" x14ac:dyDescent="0.25"/>
    <row r="126" spans="2:11" ht="15" customHeight="1" x14ac:dyDescent="0.25"/>
    <row r="127" spans="2:11" ht="15" customHeight="1" x14ac:dyDescent="0.25"/>
  </sheetData>
  <sheetProtection algorithmName="SHA-512" hashValue="C/4NZID4QiG1utwRjI336XbCxJB8Xi72VpFId0EMCxd8rbS4nu4/ooNLN8rhzovkh6ck1GgDQmyG9pZ5znpG8w==" saltValue="PZHn4JWEAyxd5XuAjwhgqg==" spinCount="100000" sheet="1" objects="1" scenarios="1"/>
  <mergeCells count="3">
    <mergeCell ref="B3:K4"/>
    <mergeCell ref="C55:K57"/>
    <mergeCell ref="C108:K111"/>
  </mergeCells>
  <conditionalFormatting sqref="F73:H77 G78:H78 F78:F87 H85:H86 G85:G87">
    <cfRule type="cellIs" dxfId="3" priority="4" operator="lessThan">
      <formula>0</formula>
    </cfRule>
  </conditionalFormatting>
  <conditionalFormatting sqref="H51:H54 H58:H59 B60 H61:H62 G79:G81 G83">
    <cfRule type="cellIs" dxfId="2" priority="2" operator="lessThan">
      <formula>0</formula>
    </cfRule>
  </conditionalFormatting>
  <conditionalFormatting sqref="I65:I68">
    <cfRule type="cellIs" dxfId="1" priority="1" operator="lessThan">
      <formula>0</formula>
    </cfRule>
  </conditionalFormatting>
  <conditionalFormatting sqref="K28:K47 G41 H71:H72">
    <cfRule type="cellIs" dxfId="0" priority="15" operator="lessThan">
      <formula>0</formula>
    </cfRule>
  </conditionalFormatting>
  <dataValidations count="1">
    <dataValidation type="list" allowBlank="1" showInputMessage="1" showErrorMessage="1" sqref="J70 J80 J82 H85 J86" xr:uid="{C0321254-7C15-4FDA-973B-3FE7DE7B1250}">
      <formula1>$AA$70:$AA$72</formula1>
    </dataValidation>
  </dataValidations>
  <printOptions horizontalCentered="1"/>
  <pageMargins left="0.25" right="0.25" top="0.5" bottom="0.5" header="0.3" footer="0.1"/>
  <pageSetup scale="86" orientation="portrait" r:id="rId1"/>
  <headerFooter>
    <oddFooter>&amp;C&amp;P of &amp;N&amp;RMarch 2024</oddFooter>
  </headerFooter>
  <ignoredErrors>
    <ignoredError sqref="B51:B52" numberStoredAsText="1"/>
    <ignoredError sqref="I42:I46 G65 I66" formula="1"/>
    <ignoredError sqref="F74:F79 G74:G77 H74:H7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ACFE926158DE4098E1796D11EAE838" ma:contentTypeVersion="15" ma:contentTypeDescription="Create a new document." ma:contentTypeScope="" ma:versionID="44221ee726900f8cecd30f761e04f9f4">
  <xsd:schema xmlns:xsd="http://www.w3.org/2001/XMLSchema" xmlns:xs="http://www.w3.org/2001/XMLSchema" xmlns:p="http://schemas.microsoft.com/office/2006/metadata/properties" xmlns:ns3="e933eb58-6e6e-4f22-992c-461111efef8f" xmlns:ns4="3cc88b3a-ca0e-4e78-a720-143fa73d263c" targetNamespace="http://schemas.microsoft.com/office/2006/metadata/properties" ma:root="true" ma:fieldsID="75bebd5876759d82552a285c145cf9c5" ns3:_="" ns4:_="">
    <xsd:import namespace="e933eb58-6e6e-4f22-992c-461111efef8f"/>
    <xsd:import namespace="3cc88b3a-ca0e-4e78-a720-143fa73d26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_activity" minOccurs="0"/>
                <xsd:element ref="ns4:MediaServiceObjectDetectorVersions" minOccurs="0"/>
                <xsd:element ref="ns4:MediaServiceSystemTags" minOccurs="0"/>
                <xsd:element ref="ns4:MediaServiceOCR" minOccurs="0"/>
                <xsd:element ref="ns4:MediaServiceGenerationTime" minOccurs="0"/>
                <xsd:element ref="ns4:MediaServiceEventHashCode"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33eb58-6e6e-4f22-992c-461111efef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88b3a-ca0e-4e78-a720-143fa73d26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activity" ma:index="16" nillable="true" ma:displayName="_activity" ma:hidden="true" ma:internalName="_activity">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ystemTags" ma:index="18" nillable="true" ma:displayName="MediaServiceSystemTags" ma:hidden="true" ma:internalName="MediaServiceSystemTags" ma:readOnly="true">
      <xsd:simpleType>
        <xsd:restriction base="dms:Note"/>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3cc88b3a-ca0e-4e78-a720-143fa73d263c" xsi:nil="true"/>
  </documentManagement>
</p:properties>
</file>

<file path=customXml/itemProps1.xml><?xml version="1.0" encoding="utf-8"?>
<ds:datastoreItem xmlns:ds="http://schemas.openxmlformats.org/officeDocument/2006/customXml" ds:itemID="{D5C68A97-9CB0-452E-8234-0FDCD82C182B}">
  <ds:schemaRefs>
    <ds:schemaRef ds:uri="http://schemas.microsoft.com/sharepoint/v3/contenttype/forms"/>
  </ds:schemaRefs>
</ds:datastoreItem>
</file>

<file path=customXml/itemProps2.xml><?xml version="1.0" encoding="utf-8"?>
<ds:datastoreItem xmlns:ds="http://schemas.openxmlformats.org/officeDocument/2006/customXml" ds:itemID="{61D8831C-C85B-4B36-8A00-2726666C8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33eb58-6e6e-4f22-992c-461111efef8f"/>
    <ds:schemaRef ds:uri="3cc88b3a-ca0e-4e78-a720-143fa73d26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8B0180-3DF6-4849-B274-2D591BD47BC3}">
  <ds:schemaRef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e933eb58-6e6e-4f22-992c-461111efef8f"/>
    <ds:schemaRef ds:uri="3cc88b3a-ca0e-4e78-a720-143fa73d263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Farm Data Form</vt:lpstr>
      <vt:lpstr>Crop Loss Payment Estimate</vt:lpstr>
      <vt:lpstr>'Crop Loss Payment Estimate'!Print_Area</vt:lpstr>
      <vt:lpstr>'Farm Data Form'!Print_Area</vt:lpstr>
      <vt:lpstr>'Crop Loss Payment Estimate'!Print_Titles</vt:lpstr>
      <vt:lpstr>'Farm Data Form'!Print_Titles</vt:lpstr>
    </vt:vector>
  </TitlesOfParts>
  <Company>University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Sciabarrasi, Mike;swilner@ceunh.unh.edu</dc:creator>
  <cp:lastModifiedBy>Michael Sciabarrasi</cp:lastModifiedBy>
  <cp:lastPrinted>2024-03-04T00:44:13Z</cp:lastPrinted>
  <dcterms:created xsi:type="dcterms:W3CDTF">2022-02-22T23:13:07Z</dcterms:created>
  <dcterms:modified xsi:type="dcterms:W3CDTF">2024-03-08T20:11:28Z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0x01010096ACFE926158DE4098E1796D11EAE838</vt:lpwstr>
  </property>
</Properties>
</file>